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application/octet-stream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 WIN\Downloads\"/>
    </mc:Choice>
  </mc:AlternateContent>
  <bookViews>
    <workbookView xWindow="0" yWindow="0" windowWidth="23040" windowHeight="8616" tabRatio="780" firstSheet="6" activeTab="14"/>
  </bookViews>
  <sheets>
    <sheet name="Снегозадержатели" sheetId="2" r:id="rId1"/>
    <sheet name="Лестницы" sheetId="3" r:id="rId2"/>
    <sheet name="Переходные мостики и крюки" sheetId="4" r:id="rId3"/>
    <sheet name="Кровельные ограждения" sheetId="5" r:id="rId4"/>
    <sheet name="Кровельные уплотнители" sheetId="6" r:id="rId5"/>
    <sheet name="Кровельные проходки" sheetId="7" r:id="rId6"/>
    <sheet name="Декор из металла" sheetId="9" r:id="rId7"/>
    <sheet name="Адресные таблички" sheetId="19" r:id="rId8"/>
    <sheet name="Флюгеры" sheetId="17" r:id="rId9"/>
    <sheet name="Русский Рубеж" sheetId="10" r:id="rId10"/>
    <sheet name="Эконом" sheetId="11" r:id="rId11"/>
    <sheet name="Эконом допы" sheetId="16" r:id="rId12"/>
    <sheet name="Виотто" sheetId="14" r:id="rId13"/>
    <sheet name="Industry" sheetId="15" r:id="rId14"/>
    <sheet name="Продукция из меди" sheetId="18" r:id="rId15"/>
  </sheets>
  <externalReferences>
    <externalReference r:id="rId16"/>
  </externalReferences>
  <definedNames>
    <definedName name="_xlnm.Print_Area" localSheetId="13">Industry!$A$1:$L$89</definedName>
    <definedName name="_xlnm.Print_Area" localSheetId="7">'Адресные таблички'!$A$1:$L$42</definedName>
    <definedName name="_xlnm.Print_Area" localSheetId="6">'Декор из металла'!$A$1:$K$67</definedName>
    <definedName name="_xlnm.Print_Area" localSheetId="9">'Русский Рубеж'!$A$1:$J$82</definedName>
    <definedName name="_xlnm.Print_Area" localSheetId="0">Снегозадержатели!$A$1:$L$66</definedName>
    <definedName name="_xlnm.Print_Area" localSheetId="10">Эконом!$A$1:$J$56</definedName>
    <definedName name="_xlnm.Print_Area" localSheetId="11">'Эконом допы'!$A$1:$I$56</definedName>
  </definedNames>
  <calcPr calcId="162913"/>
</workbook>
</file>

<file path=xl/calcChain.xml><?xml version="1.0" encoding="utf-8"?>
<calcChain xmlns="http://schemas.openxmlformats.org/spreadsheetml/2006/main">
  <c r="H7" i="6" l="1"/>
  <c r="D1" i="6"/>
  <c r="B3" i="5" l="1"/>
  <c r="B3" i="4" l="1"/>
  <c r="B3" i="3"/>
  <c r="L66" i="4" l="1"/>
  <c r="L65" i="4"/>
  <c r="K66" i="4"/>
  <c r="K65" i="4"/>
  <c r="J66" i="4"/>
  <c r="J65" i="4"/>
  <c r="I66" i="4"/>
  <c r="I65" i="4"/>
  <c r="I64" i="4"/>
  <c r="I63" i="4"/>
  <c r="I62" i="4"/>
  <c r="L61" i="4"/>
  <c r="K61" i="4"/>
  <c r="J61" i="4"/>
  <c r="I61" i="4"/>
  <c r="I50" i="4" l="1"/>
  <c r="I49" i="4"/>
  <c r="I48" i="4"/>
  <c r="F40" i="18"/>
  <c r="E30" i="18"/>
  <c r="E43" i="18" l="1"/>
  <c r="F43" i="18" s="1"/>
  <c r="E44" i="18"/>
  <c r="F44" i="18" s="1"/>
  <c r="E41" i="18"/>
  <c r="F41" i="18" s="1"/>
  <c r="E45" i="18"/>
  <c r="F45" i="18" s="1"/>
  <c r="E42" i="18"/>
  <c r="F42" i="18" s="1"/>
  <c r="E31" i="18"/>
  <c r="F30" i="18"/>
  <c r="F29" i="18"/>
  <c r="I46" i="2"/>
  <c r="J46" i="2"/>
  <c r="K46" i="2"/>
  <c r="L46" i="2"/>
  <c r="I27" i="2"/>
  <c r="J27" i="2"/>
  <c r="K27" i="2"/>
  <c r="L27" i="2"/>
  <c r="I26" i="2"/>
  <c r="J26" i="2"/>
  <c r="K26" i="2"/>
  <c r="L26" i="2"/>
  <c r="J20" i="5"/>
  <c r="K20" i="5"/>
  <c r="L20" i="5"/>
  <c r="M20" i="5"/>
  <c r="J19" i="5"/>
  <c r="K19" i="5"/>
  <c r="L19" i="5"/>
  <c r="M19" i="5"/>
  <c r="J18" i="5"/>
  <c r="K18" i="5"/>
  <c r="L18" i="5"/>
  <c r="M18" i="5"/>
  <c r="E32" i="18" l="1"/>
  <c r="F32" i="18" s="1"/>
  <c r="F31" i="18"/>
  <c r="D25" i="14"/>
  <c r="E25" i="14" s="1"/>
  <c r="E22" i="14" l="1"/>
  <c r="J75" i="10"/>
  <c r="J76" i="10"/>
  <c r="J77" i="10"/>
  <c r="J78" i="10"/>
  <c r="J79" i="10"/>
  <c r="J80" i="10"/>
  <c r="J74" i="10"/>
  <c r="I75" i="10"/>
  <c r="I76" i="10"/>
  <c r="I77" i="10"/>
  <c r="I78" i="10"/>
  <c r="I79" i="10"/>
  <c r="I80" i="10"/>
  <c r="I74" i="10"/>
  <c r="H75" i="10"/>
  <c r="H76" i="10"/>
  <c r="H77" i="10"/>
  <c r="H78" i="10"/>
  <c r="H79" i="10"/>
  <c r="H80" i="10"/>
  <c r="H74" i="10"/>
  <c r="J61" i="10"/>
  <c r="J62" i="10"/>
  <c r="J63" i="10"/>
  <c r="J64" i="10"/>
  <c r="J65" i="10"/>
  <c r="J66" i="10"/>
  <c r="J67" i="10"/>
  <c r="J68" i="10"/>
  <c r="J69" i="10"/>
  <c r="J70" i="10"/>
  <c r="J71" i="10"/>
  <c r="J60" i="10"/>
  <c r="I61" i="10"/>
  <c r="I62" i="10"/>
  <c r="I63" i="10"/>
  <c r="I64" i="10"/>
  <c r="I65" i="10"/>
  <c r="I66" i="10"/>
  <c r="I67" i="10"/>
  <c r="I68" i="10"/>
  <c r="I69" i="10"/>
  <c r="I70" i="10"/>
  <c r="I71" i="10"/>
  <c r="I60" i="10"/>
  <c r="H61" i="10"/>
  <c r="H62" i="10"/>
  <c r="H63" i="10"/>
  <c r="H64" i="10"/>
  <c r="H65" i="10"/>
  <c r="H66" i="10"/>
  <c r="H67" i="10"/>
  <c r="H68" i="10"/>
  <c r="H69" i="10"/>
  <c r="H70" i="10"/>
  <c r="H71" i="10"/>
  <c r="H60" i="10"/>
  <c r="J34" i="11"/>
  <c r="J35" i="11"/>
  <c r="J36" i="11"/>
  <c r="J37" i="11"/>
  <c r="J38" i="11"/>
  <c r="J39" i="11"/>
  <c r="J40" i="11"/>
  <c r="J41" i="11"/>
  <c r="J42" i="11"/>
  <c r="J43" i="11"/>
  <c r="J44" i="11"/>
  <c r="J45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J53" i="11" l="1"/>
  <c r="I53" i="11"/>
  <c r="H53" i="11"/>
  <c r="J52" i="11"/>
  <c r="I52" i="11"/>
  <c r="H52" i="11"/>
  <c r="L59" i="4"/>
  <c r="K59" i="4"/>
  <c r="J59" i="4"/>
  <c r="I59" i="4"/>
  <c r="L58" i="4"/>
  <c r="K58" i="4"/>
  <c r="J58" i="4"/>
  <c r="I58" i="4"/>
  <c r="L57" i="4"/>
  <c r="K57" i="4"/>
  <c r="J57" i="4"/>
  <c r="I57" i="4"/>
  <c r="K9" i="19" l="1"/>
  <c r="J9" i="19" l="1"/>
  <c r="L9" i="19"/>
  <c r="I10" i="19"/>
  <c r="I11" i="19"/>
  <c r="K11" i="19" l="1"/>
  <c r="L11" i="19"/>
  <c r="J11" i="19"/>
  <c r="L10" i="19"/>
  <c r="J10" i="19"/>
  <c r="K10" i="19"/>
  <c r="I13" i="19"/>
  <c r="I12" i="19"/>
  <c r="K12" i="19" l="1"/>
  <c r="J12" i="19"/>
  <c r="L12" i="19"/>
  <c r="L13" i="19"/>
  <c r="J13" i="19"/>
  <c r="K13" i="19"/>
  <c r="I14" i="19"/>
  <c r="I15" i="19"/>
  <c r="K15" i="19" l="1"/>
  <c r="L15" i="19"/>
  <c r="J15" i="19"/>
  <c r="L14" i="19"/>
  <c r="J14" i="19"/>
  <c r="K14" i="19"/>
  <c r="I17" i="19"/>
  <c r="I16" i="19"/>
  <c r="E37" i="18"/>
  <c r="F37" i="18" s="1"/>
  <c r="E26" i="18"/>
  <c r="F26" i="18" s="1"/>
  <c r="E22" i="18"/>
  <c r="F22" i="18" s="1"/>
  <c r="L70" i="4"/>
  <c r="K70" i="4"/>
  <c r="J70" i="4"/>
  <c r="I70" i="4"/>
  <c r="L69" i="4"/>
  <c r="K69" i="4"/>
  <c r="J69" i="4"/>
  <c r="I69" i="4"/>
  <c r="L68" i="4"/>
  <c r="K68" i="4"/>
  <c r="J68" i="4"/>
  <c r="I68" i="4"/>
  <c r="K16" i="19" l="1"/>
  <c r="L16" i="19"/>
  <c r="J16" i="19"/>
  <c r="L17" i="19"/>
  <c r="J17" i="19"/>
  <c r="K17" i="19"/>
  <c r="I18" i="19"/>
  <c r="I19" i="19"/>
  <c r="E10" i="18"/>
  <c r="F10" i="18" s="1"/>
  <c r="E19" i="18"/>
  <c r="F19" i="18" s="1"/>
  <c r="E23" i="18"/>
  <c r="F23" i="18" s="1"/>
  <c r="E27" i="18"/>
  <c r="F27" i="18" s="1"/>
  <c r="E38" i="18"/>
  <c r="F38" i="18" s="1"/>
  <c r="F34" i="18"/>
  <c r="E20" i="18"/>
  <c r="F20" i="18" s="1"/>
  <c r="E12" i="18"/>
  <c r="E17" i="18"/>
  <c r="E21" i="18"/>
  <c r="F21" i="18" s="1"/>
  <c r="E25" i="18"/>
  <c r="F25" i="18" s="1"/>
  <c r="E35" i="18"/>
  <c r="F35" i="18" s="1"/>
  <c r="E16" i="18"/>
  <c r="F16" i="18" s="1"/>
  <c r="E24" i="18"/>
  <c r="F24" i="18" s="1"/>
  <c r="F9" i="18"/>
  <c r="F11" i="18"/>
  <c r="L12" i="17"/>
  <c r="M12" i="17" s="1"/>
  <c r="K19" i="19" l="1"/>
  <c r="L19" i="19"/>
  <c r="J19" i="19"/>
  <c r="K18" i="19"/>
  <c r="L18" i="19"/>
  <c r="J18" i="19"/>
  <c r="I21" i="19"/>
  <c r="I20" i="19"/>
  <c r="F12" i="18"/>
  <c r="E13" i="18"/>
  <c r="E18" i="18"/>
  <c r="F18" i="18" s="1"/>
  <c r="F17" i="18"/>
  <c r="E11" i="17"/>
  <c r="E15" i="17"/>
  <c r="L9" i="17"/>
  <c r="M9" i="17" s="1"/>
  <c r="L13" i="17"/>
  <c r="M13" i="17" s="1"/>
  <c r="E12" i="17"/>
  <c r="L14" i="17"/>
  <c r="M14" i="17" s="1"/>
  <c r="F8" i="17"/>
  <c r="E9" i="17"/>
  <c r="E13" i="17"/>
  <c r="L11" i="17"/>
  <c r="M11" i="17" s="1"/>
  <c r="L10" i="17"/>
  <c r="M10" i="17" s="1"/>
  <c r="E10" i="17"/>
  <c r="L8" i="17"/>
  <c r="M8" i="17" s="1"/>
  <c r="L20" i="19" l="1"/>
  <c r="J20" i="19"/>
  <c r="K20" i="19"/>
  <c r="L21" i="19"/>
  <c r="J21" i="19"/>
  <c r="K21" i="19"/>
  <c r="I22" i="19"/>
  <c r="I23" i="19"/>
  <c r="E14" i="18"/>
  <c r="F14" i="18" s="1"/>
  <c r="F13" i="18"/>
  <c r="F15" i="17"/>
  <c r="L21" i="17"/>
  <c r="M21" i="17" s="1"/>
  <c r="F13" i="17"/>
  <c r="L19" i="17"/>
  <c r="M19" i="17" s="1"/>
  <c r="E20" i="17"/>
  <c r="F20" i="17" s="1"/>
  <c r="F12" i="17"/>
  <c r="L18" i="17"/>
  <c r="M18" i="17" s="1"/>
  <c r="E19" i="17"/>
  <c r="F19" i="17" s="1"/>
  <c r="E18" i="17"/>
  <c r="F18" i="17" s="1"/>
  <c r="F11" i="17"/>
  <c r="L17" i="17"/>
  <c r="M17" i="17" s="1"/>
  <c r="F10" i="17"/>
  <c r="L16" i="17"/>
  <c r="M16" i="17" s="1"/>
  <c r="E16" i="17"/>
  <c r="F16" i="17" s="1"/>
  <c r="E17" i="17"/>
  <c r="F17" i="17" s="1"/>
  <c r="E14" i="17"/>
  <c r="F9" i="17"/>
  <c r="L15" i="17"/>
  <c r="M15" i="17" s="1"/>
  <c r="L22" i="19" l="1"/>
  <c r="J22" i="19"/>
  <c r="K22" i="19"/>
  <c r="K23" i="19"/>
  <c r="L23" i="19"/>
  <c r="J23" i="19"/>
  <c r="I25" i="19"/>
  <c r="I24" i="19"/>
  <c r="F14" i="17"/>
  <c r="L20" i="17"/>
  <c r="M20" i="17" s="1"/>
  <c r="E21" i="17"/>
  <c r="F21" i="17" s="1"/>
  <c r="I26" i="19" l="1"/>
  <c r="K24" i="19"/>
  <c r="J24" i="19"/>
  <c r="L24" i="19"/>
  <c r="I27" i="19"/>
  <c r="L25" i="19"/>
  <c r="J25" i="19"/>
  <c r="K25" i="19"/>
  <c r="I28" i="19"/>
  <c r="I29" i="19"/>
  <c r="F27" i="16"/>
  <c r="F34" i="16" s="1"/>
  <c r="F26" i="16"/>
  <c r="F33" i="16" s="1"/>
  <c r="F25" i="16"/>
  <c r="F32" i="16" s="1"/>
  <c r="F24" i="16"/>
  <c r="F31" i="16" s="1"/>
  <c r="F38" i="16" s="1"/>
  <c r="F23" i="16"/>
  <c r="F30" i="16" s="1"/>
  <c r="F37" i="16" s="1"/>
  <c r="F22" i="16"/>
  <c r="F29" i="16" s="1"/>
  <c r="F36" i="16" s="1"/>
  <c r="H10" i="16"/>
  <c r="L29" i="19" l="1"/>
  <c r="J29" i="19"/>
  <c r="K29" i="19"/>
  <c r="J28" i="19"/>
  <c r="K28" i="19"/>
  <c r="L28" i="19"/>
  <c r="K27" i="19"/>
  <c r="L27" i="19"/>
  <c r="J27" i="19"/>
  <c r="K26" i="19"/>
  <c r="L26" i="19"/>
  <c r="J26" i="19"/>
  <c r="G8" i="16"/>
  <c r="G11" i="16"/>
  <c r="G9" i="16"/>
  <c r="G7" i="16"/>
  <c r="F13" i="16"/>
  <c r="F28" i="16" s="1"/>
  <c r="F35" i="16" s="1"/>
  <c r="G27" i="16"/>
  <c r="G10" i="16"/>
  <c r="H12" i="16"/>
  <c r="I12" i="16"/>
  <c r="I31" i="19"/>
  <c r="I30" i="19"/>
  <c r="I10" i="16"/>
  <c r="I8" i="16"/>
  <c r="G12" i="16"/>
  <c r="I9" i="16"/>
  <c r="H9" i="16"/>
  <c r="I11" i="16"/>
  <c r="H8" i="16"/>
  <c r="H11" i="16"/>
  <c r="H7" i="16"/>
  <c r="I7" i="16"/>
  <c r="L30" i="19" l="1"/>
  <c r="J30" i="19"/>
  <c r="K30" i="19"/>
  <c r="K31" i="19"/>
  <c r="L31" i="19"/>
  <c r="J31" i="19"/>
  <c r="H25" i="16"/>
  <c r="I25" i="16"/>
  <c r="G22" i="16"/>
  <c r="I22" i="16"/>
  <c r="H26" i="16"/>
  <c r="I26" i="16"/>
  <c r="I23" i="16"/>
  <c r="G31" i="16"/>
  <c r="H31" i="16"/>
  <c r="I31" i="16"/>
  <c r="G30" i="16"/>
  <c r="H30" i="16"/>
  <c r="I30" i="16"/>
  <c r="I27" i="16"/>
  <c r="H27" i="16"/>
  <c r="H22" i="16"/>
  <c r="G13" i="16"/>
  <c r="I32" i="19"/>
  <c r="I33" i="19"/>
  <c r="G23" i="16"/>
  <c r="H23" i="16"/>
  <c r="G25" i="16"/>
  <c r="I24" i="16"/>
  <c r="H24" i="16"/>
  <c r="G24" i="16"/>
  <c r="G26" i="16"/>
  <c r="L10" i="15"/>
  <c r="K32" i="19" l="1"/>
  <c r="L32" i="19"/>
  <c r="J32" i="19"/>
  <c r="L33" i="19"/>
  <c r="J33" i="19"/>
  <c r="K33" i="19"/>
  <c r="F41" i="16"/>
  <c r="H34" i="16"/>
  <c r="G34" i="16"/>
  <c r="I34" i="16"/>
  <c r="F44" i="16"/>
  <c r="G37" i="16"/>
  <c r="H37" i="16"/>
  <c r="I37" i="16"/>
  <c r="H33" i="16"/>
  <c r="G33" i="16"/>
  <c r="F40" i="16"/>
  <c r="I33" i="16"/>
  <c r="H29" i="16"/>
  <c r="I29" i="16"/>
  <c r="H28" i="16"/>
  <c r="I28" i="16"/>
  <c r="F45" i="16"/>
  <c r="F46" i="16" s="1"/>
  <c r="H38" i="16"/>
  <c r="I38" i="16"/>
  <c r="G38" i="16"/>
  <c r="G28" i="16"/>
  <c r="G29" i="16"/>
  <c r="H32" i="16"/>
  <c r="G32" i="16"/>
  <c r="I32" i="16"/>
  <c r="I35" i="19"/>
  <c r="I34" i="19"/>
  <c r="I16" i="15"/>
  <c r="I27" i="15" s="1"/>
  <c r="J10" i="15"/>
  <c r="I12" i="15"/>
  <c r="I13" i="15" s="1"/>
  <c r="I18" i="15"/>
  <c r="I29" i="15" s="1"/>
  <c r="I11" i="15"/>
  <c r="I19" i="15" s="1"/>
  <c r="I15" i="15"/>
  <c r="K10" i="15"/>
  <c r="T19" i="14"/>
  <c r="T16" i="14"/>
  <c r="Q19" i="14"/>
  <c r="Q16" i="14"/>
  <c r="N19" i="14"/>
  <c r="N16" i="14"/>
  <c r="K19" i="14"/>
  <c r="K16" i="14"/>
  <c r="H19" i="14"/>
  <c r="H16" i="14"/>
  <c r="E19" i="14"/>
  <c r="S10" i="14"/>
  <c r="T10" i="14" s="1"/>
  <c r="E10" i="14"/>
  <c r="E9" i="14"/>
  <c r="E7" i="14"/>
  <c r="J19" i="15" l="1"/>
  <c r="I30" i="15"/>
  <c r="K29" i="15"/>
  <c r="L29" i="15"/>
  <c r="L27" i="15"/>
  <c r="K27" i="15"/>
  <c r="L30" i="15"/>
  <c r="K30" i="15"/>
  <c r="L16" i="15"/>
  <c r="I17" i="15"/>
  <c r="L13" i="15"/>
  <c r="K13" i="15"/>
  <c r="J13" i="15"/>
  <c r="J34" i="19"/>
  <c r="L34" i="19"/>
  <c r="K34" i="19"/>
  <c r="K35" i="19"/>
  <c r="L35" i="19"/>
  <c r="J35" i="19"/>
  <c r="G46" i="16"/>
  <c r="I46" i="16"/>
  <c r="H46" i="16"/>
  <c r="F42" i="16"/>
  <c r="G35" i="16"/>
  <c r="H35" i="16"/>
  <c r="I35" i="16"/>
  <c r="F52" i="16"/>
  <c r="G52" i="16" s="1"/>
  <c r="H45" i="16"/>
  <c r="G45" i="16"/>
  <c r="I45" i="16"/>
  <c r="F47" i="16"/>
  <c r="H40" i="16"/>
  <c r="I40" i="16"/>
  <c r="G40" i="16"/>
  <c r="F43" i="16"/>
  <c r="G36" i="16"/>
  <c r="F51" i="16"/>
  <c r="G51" i="16" s="1"/>
  <c r="H44" i="16"/>
  <c r="G44" i="16"/>
  <c r="I44" i="16"/>
  <c r="F48" i="16"/>
  <c r="H41" i="16"/>
  <c r="I41" i="16"/>
  <c r="G41" i="16"/>
  <c r="I36" i="19"/>
  <c r="I37" i="19"/>
  <c r="J16" i="15"/>
  <c r="K16" i="15"/>
  <c r="I24" i="15"/>
  <c r="I25" i="15" s="1"/>
  <c r="L18" i="15"/>
  <c r="J18" i="15"/>
  <c r="K18" i="15"/>
  <c r="L12" i="15"/>
  <c r="J12" i="15"/>
  <c r="I23" i="15"/>
  <c r="K12" i="15"/>
  <c r="I26" i="15"/>
  <c r="I28" i="15" s="1"/>
  <c r="L15" i="15"/>
  <c r="J15" i="15"/>
  <c r="K15" i="15"/>
  <c r="L11" i="15"/>
  <c r="J11" i="15"/>
  <c r="K11" i="15"/>
  <c r="T7" i="14"/>
  <c r="E16" i="14"/>
  <c r="S11" i="14"/>
  <c r="T11" i="14" s="1"/>
  <c r="L28" i="15" l="1"/>
  <c r="K28" i="15"/>
  <c r="L25" i="15"/>
  <c r="K25" i="15"/>
  <c r="L17" i="15"/>
  <c r="K17" i="15"/>
  <c r="J17" i="15"/>
  <c r="L36" i="19"/>
  <c r="K36" i="19"/>
  <c r="J36" i="19"/>
  <c r="L37" i="19"/>
  <c r="J37" i="19"/>
  <c r="K37" i="19"/>
  <c r="I48" i="16"/>
  <c r="H48" i="16"/>
  <c r="G48" i="16"/>
  <c r="I43" i="16"/>
  <c r="G43" i="16"/>
  <c r="H43" i="16"/>
  <c r="H47" i="16"/>
  <c r="I47" i="16"/>
  <c r="G47" i="16"/>
  <c r="I42" i="16"/>
  <c r="H42" i="16"/>
  <c r="G42" i="16"/>
  <c r="I38" i="19"/>
  <c r="L26" i="15"/>
  <c r="I35" i="15"/>
  <c r="K26" i="15"/>
  <c r="K23" i="15"/>
  <c r="L23" i="15"/>
  <c r="K24" i="15"/>
  <c r="L24" i="15"/>
  <c r="K38" i="19" l="1"/>
  <c r="L38" i="19"/>
  <c r="J38" i="19"/>
  <c r="L35" i="15"/>
  <c r="K35" i="15"/>
  <c r="I37" i="15"/>
  <c r="J35" i="15"/>
  <c r="I36" i="15"/>
  <c r="K37" i="15" l="1"/>
  <c r="L37" i="15"/>
  <c r="J37" i="15"/>
  <c r="L36" i="15"/>
  <c r="I38" i="15"/>
  <c r="J36" i="15"/>
  <c r="K36" i="15"/>
  <c r="J38" i="15" l="1"/>
  <c r="K38" i="15"/>
  <c r="I40" i="15"/>
  <c r="I39" i="15"/>
  <c r="L38" i="15"/>
  <c r="J39" i="15" l="1"/>
  <c r="I41" i="15"/>
  <c r="L39" i="15"/>
  <c r="K39" i="15"/>
  <c r="L40" i="15"/>
  <c r="I42" i="15"/>
  <c r="K40" i="15"/>
  <c r="J40" i="15"/>
  <c r="J36" i="5"/>
  <c r="K36" i="5"/>
  <c r="L36" i="5"/>
  <c r="M36" i="5"/>
  <c r="L50" i="3"/>
  <c r="K50" i="3"/>
  <c r="J50" i="3"/>
  <c r="I50" i="3"/>
  <c r="L49" i="3"/>
  <c r="K49" i="3"/>
  <c r="J49" i="3"/>
  <c r="I49" i="3"/>
  <c r="L48" i="3"/>
  <c r="K48" i="3"/>
  <c r="J48" i="3"/>
  <c r="L47" i="3"/>
  <c r="K47" i="3"/>
  <c r="J47" i="3"/>
  <c r="I47" i="3"/>
  <c r="L46" i="3"/>
  <c r="K46" i="3"/>
  <c r="J46" i="3"/>
  <c r="I46" i="3"/>
  <c r="L45" i="3"/>
  <c r="K45" i="3"/>
  <c r="J45" i="3"/>
  <c r="I45" i="3"/>
  <c r="J42" i="15" l="1"/>
  <c r="K42" i="15"/>
  <c r="L42" i="15"/>
  <c r="I44" i="15"/>
  <c r="K41" i="15"/>
  <c r="L41" i="15"/>
  <c r="J41" i="15"/>
  <c r="I43" i="15"/>
  <c r="I46" i="15" l="1"/>
  <c r="I45" i="15"/>
  <c r="I49" i="15"/>
  <c r="I47" i="15"/>
  <c r="I48" i="15"/>
  <c r="J43" i="15"/>
  <c r="K43" i="15"/>
  <c r="L43" i="15"/>
  <c r="L44" i="15"/>
  <c r="J44" i="15"/>
  <c r="K44" i="15"/>
  <c r="K49" i="15" l="1"/>
  <c r="J49" i="15"/>
  <c r="L49" i="15"/>
  <c r="L45" i="15"/>
  <c r="J45" i="15"/>
  <c r="K45" i="15"/>
  <c r="K47" i="15"/>
  <c r="L47" i="15"/>
  <c r="J47" i="15"/>
  <c r="K48" i="15"/>
  <c r="L48" i="15"/>
  <c r="J48" i="15"/>
  <c r="L46" i="15"/>
  <c r="K46" i="15"/>
  <c r="J46" i="15"/>
  <c r="I51" i="15"/>
  <c r="I50" i="15"/>
  <c r="K51" i="15" l="1"/>
  <c r="L51" i="15"/>
  <c r="J51" i="15"/>
  <c r="L50" i="15"/>
  <c r="J50" i="15"/>
  <c r="K50" i="15"/>
  <c r="I55" i="15"/>
  <c r="I56" i="15" s="1"/>
  <c r="I59" i="15"/>
  <c r="K56" i="15" l="1"/>
  <c r="J56" i="15"/>
  <c r="L56" i="15"/>
  <c r="I60" i="15"/>
  <c r="L59" i="15"/>
  <c r="K59" i="15"/>
  <c r="J59" i="15"/>
  <c r="I58" i="15"/>
  <c r="I57" i="15"/>
  <c r="I62" i="15"/>
  <c r="L55" i="15"/>
  <c r="I61" i="15"/>
  <c r="K55" i="15"/>
  <c r="J55" i="15"/>
  <c r="I77" i="15" l="1"/>
  <c r="I81" i="15" s="1"/>
  <c r="I82" i="15" s="1"/>
  <c r="I73" i="15"/>
  <c r="I67" i="15"/>
  <c r="I76" i="15"/>
  <c r="I72" i="15"/>
  <c r="I66" i="15"/>
  <c r="I74" i="15"/>
  <c r="I68" i="15"/>
  <c r="I75" i="15"/>
  <c r="I69" i="15"/>
  <c r="I70" i="15" s="1"/>
  <c r="K57" i="15"/>
  <c r="L57" i="15"/>
  <c r="J57" i="15"/>
  <c r="K58" i="15"/>
  <c r="L58" i="15"/>
  <c r="J58" i="15"/>
  <c r="J61" i="15"/>
  <c r="K61" i="15"/>
  <c r="L61" i="15"/>
  <c r="L62" i="15"/>
  <c r="J62" i="15"/>
  <c r="K62" i="15"/>
  <c r="L82" i="15" l="1"/>
  <c r="J82" i="15"/>
  <c r="K82" i="15"/>
  <c r="L81" i="15"/>
  <c r="K81" i="15"/>
  <c r="I71" i="15"/>
  <c r="K70" i="15"/>
  <c r="L70" i="15"/>
  <c r="J70" i="15"/>
  <c r="L66" i="15"/>
  <c r="J66" i="15"/>
  <c r="K66" i="15"/>
  <c r="J73" i="15"/>
  <c r="L73" i="15"/>
  <c r="K73" i="15"/>
  <c r="K68" i="15"/>
  <c r="J68" i="15"/>
  <c r="L68" i="15"/>
  <c r="L72" i="15"/>
  <c r="K72" i="15"/>
  <c r="J72" i="15"/>
  <c r="L76" i="15"/>
  <c r="K76" i="15"/>
  <c r="J76" i="15"/>
  <c r="J77" i="15"/>
  <c r="L77" i="15"/>
  <c r="K77" i="15"/>
  <c r="K74" i="15"/>
  <c r="J74" i="15"/>
  <c r="L74" i="15"/>
  <c r="L75" i="15"/>
  <c r="K75" i="15"/>
  <c r="J75" i="15"/>
  <c r="L69" i="15"/>
  <c r="K69" i="15"/>
  <c r="J69" i="15"/>
  <c r="J67" i="15"/>
  <c r="L67" i="15"/>
  <c r="K67" i="15"/>
  <c r="K71" i="15" l="1"/>
  <c r="L71" i="15"/>
  <c r="J71" i="15"/>
  <c r="F29" i="7" l="1"/>
  <c r="F24" i="7"/>
  <c r="F25" i="7"/>
  <c r="F23" i="7"/>
  <c r="F9" i="7"/>
  <c r="F19" i="7"/>
  <c r="C1" i="7"/>
  <c r="J51" i="11" l="1"/>
  <c r="I51" i="11"/>
  <c r="H51" i="11"/>
  <c r="J50" i="11"/>
  <c r="I50" i="11"/>
  <c r="H50" i="11"/>
  <c r="H17" i="11"/>
  <c r="I17" i="11"/>
  <c r="J17" i="11"/>
  <c r="H18" i="11"/>
  <c r="I18" i="11"/>
  <c r="J18" i="11"/>
  <c r="H19" i="11"/>
  <c r="I19" i="11"/>
  <c r="J19" i="11"/>
  <c r="H20" i="11"/>
  <c r="I20" i="11"/>
  <c r="J20" i="11"/>
  <c r="H21" i="11"/>
  <c r="I21" i="11"/>
  <c r="J21" i="11"/>
  <c r="H22" i="11"/>
  <c r="I22" i="11"/>
  <c r="J22" i="11"/>
  <c r="H23" i="11"/>
  <c r="I23" i="11"/>
  <c r="J23" i="11"/>
  <c r="H24" i="11"/>
  <c r="I24" i="11"/>
  <c r="J24" i="11"/>
  <c r="H25" i="11"/>
  <c r="I25" i="11"/>
  <c r="J25" i="11"/>
  <c r="H26" i="11"/>
  <c r="I26" i="11"/>
  <c r="J26" i="11"/>
  <c r="H27" i="11"/>
  <c r="I27" i="11"/>
  <c r="J27" i="11"/>
  <c r="H28" i="11"/>
  <c r="I28" i="11"/>
  <c r="J28" i="11"/>
  <c r="H29" i="11"/>
  <c r="I29" i="11"/>
  <c r="J29" i="11"/>
  <c r="H30" i="11"/>
  <c r="I30" i="11"/>
  <c r="J30" i="11"/>
  <c r="H31" i="11"/>
  <c r="I31" i="11"/>
  <c r="J31" i="11"/>
  <c r="H32" i="11"/>
  <c r="I32" i="11"/>
  <c r="J32" i="11"/>
  <c r="H33" i="11"/>
  <c r="I33" i="11"/>
  <c r="J33" i="11"/>
  <c r="J16" i="11"/>
  <c r="I16" i="11"/>
  <c r="H16" i="11"/>
  <c r="H8" i="11"/>
  <c r="I8" i="11"/>
  <c r="J8" i="11"/>
  <c r="H9" i="11"/>
  <c r="I9" i="11"/>
  <c r="J9" i="11"/>
  <c r="J7" i="11"/>
  <c r="I7" i="11"/>
  <c r="H7" i="11"/>
  <c r="H57" i="10"/>
  <c r="H56" i="10"/>
  <c r="J55" i="10"/>
  <c r="I55" i="10"/>
  <c r="H55" i="10"/>
  <c r="J54" i="10"/>
  <c r="I54" i="10"/>
  <c r="H54" i="10"/>
  <c r="J53" i="10"/>
  <c r="I53" i="10"/>
  <c r="H53" i="10"/>
  <c r="J52" i="10"/>
  <c r="I52" i="10"/>
  <c r="H52" i="10"/>
  <c r="J51" i="10"/>
  <c r="I51" i="10"/>
  <c r="H51" i="10"/>
  <c r="J50" i="10"/>
  <c r="I50" i="10"/>
  <c r="H50" i="10"/>
  <c r="J41" i="10"/>
  <c r="I41" i="10"/>
  <c r="H41" i="10"/>
  <c r="J40" i="10"/>
  <c r="I40" i="10"/>
  <c r="H40" i="10"/>
  <c r="J39" i="10"/>
  <c r="I39" i="10"/>
  <c r="H39" i="10"/>
  <c r="J38" i="10"/>
  <c r="I38" i="10"/>
  <c r="H38" i="10"/>
  <c r="J31" i="10"/>
  <c r="I31" i="10"/>
  <c r="H31" i="10"/>
  <c r="J30" i="10"/>
  <c r="I30" i="10"/>
  <c r="H30" i="10"/>
  <c r="J29" i="10"/>
  <c r="I29" i="10"/>
  <c r="H29" i="10"/>
  <c r="J28" i="10"/>
  <c r="I28" i="10"/>
  <c r="H28" i="10"/>
  <c r="J27" i="10"/>
  <c r="I27" i="10"/>
  <c r="H27" i="10"/>
  <c r="H11" i="10"/>
  <c r="I11" i="10"/>
  <c r="J11" i="10"/>
  <c r="H12" i="10"/>
  <c r="I12" i="10"/>
  <c r="J12" i="10"/>
  <c r="H13" i="10"/>
  <c r="I13" i="10"/>
  <c r="J13" i="10"/>
  <c r="H14" i="10"/>
  <c r="I14" i="10"/>
  <c r="J14" i="10"/>
  <c r="H15" i="10"/>
  <c r="I15" i="10"/>
  <c r="J15" i="10"/>
  <c r="H16" i="10"/>
  <c r="I16" i="10"/>
  <c r="J16" i="10"/>
  <c r="H17" i="10"/>
  <c r="I17" i="10"/>
  <c r="J17" i="10"/>
  <c r="J10" i="10"/>
  <c r="I10" i="10"/>
  <c r="H10" i="10"/>
  <c r="J12" i="5"/>
  <c r="J50" i="5"/>
  <c r="J49" i="5"/>
  <c r="J48" i="5"/>
  <c r="J47" i="5"/>
  <c r="M46" i="5"/>
  <c r="L46" i="5"/>
  <c r="K46" i="5"/>
  <c r="J46" i="5"/>
  <c r="M45" i="5"/>
  <c r="L45" i="5"/>
  <c r="K45" i="5"/>
  <c r="J45" i="5"/>
  <c r="M44" i="5"/>
  <c r="L44" i="5"/>
  <c r="K44" i="5"/>
  <c r="J44" i="5"/>
  <c r="M43" i="5"/>
  <c r="L43" i="5"/>
  <c r="K43" i="5"/>
  <c r="J43" i="5"/>
  <c r="M42" i="5"/>
  <c r="L42" i="5"/>
  <c r="K42" i="5"/>
  <c r="J42" i="5"/>
  <c r="M41" i="5"/>
  <c r="L41" i="5"/>
  <c r="K41" i="5"/>
  <c r="J41" i="5"/>
  <c r="M40" i="5"/>
  <c r="L40" i="5"/>
  <c r="K40" i="5"/>
  <c r="J40" i="5"/>
  <c r="M39" i="5"/>
  <c r="L39" i="5"/>
  <c r="K39" i="5"/>
  <c r="J39" i="5"/>
  <c r="M38" i="5"/>
  <c r="L38" i="5"/>
  <c r="K38" i="5"/>
  <c r="J38" i="5"/>
  <c r="M37" i="5"/>
  <c r="L37" i="5"/>
  <c r="K37" i="5"/>
  <c r="J37" i="5"/>
  <c r="M26" i="5"/>
  <c r="L26" i="5"/>
  <c r="K26" i="5"/>
  <c r="J26" i="5"/>
  <c r="M25" i="5"/>
  <c r="L25" i="5"/>
  <c r="K25" i="5"/>
  <c r="J25" i="5"/>
  <c r="M24" i="5"/>
  <c r="L24" i="5"/>
  <c r="K24" i="5"/>
  <c r="J24" i="5"/>
  <c r="M23" i="5"/>
  <c r="L23" i="5"/>
  <c r="K23" i="5"/>
  <c r="J23" i="5"/>
  <c r="M22" i="5"/>
  <c r="L22" i="5"/>
  <c r="K22" i="5"/>
  <c r="J22" i="5"/>
  <c r="M21" i="5"/>
  <c r="L21" i="5"/>
  <c r="K21" i="5"/>
  <c r="J21" i="5"/>
  <c r="M17" i="5"/>
  <c r="L17" i="5"/>
  <c r="K17" i="5"/>
  <c r="J17" i="5"/>
  <c r="M16" i="5"/>
  <c r="L16" i="5"/>
  <c r="K16" i="5"/>
  <c r="J16" i="5"/>
  <c r="M15" i="5"/>
  <c r="L15" i="5"/>
  <c r="K15" i="5"/>
  <c r="J15" i="5"/>
  <c r="M14" i="5"/>
  <c r="L14" i="5"/>
  <c r="K14" i="5"/>
  <c r="J14" i="5"/>
  <c r="M13" i="5"/>
  <c r="L13" i="5"/>
  <c r="K13" i="5"/>
  <c r="J13" i="5"/>
  <c r="M12" i="5"/>
  <c r="L12" i="5"/>
  <c r="K12" i="5"/>
  <c r="I43" i="4"/>
  <c r="I44" i="4"/>
  <c r="I45" i="4"/>
  <c r="I46" i="4"/>
  <c r="I47" i="4"/>
  <c r="I42" i="4"/>
  <c r="L41" i="4"/>
  <c r="K41" i="4"/>
  <c r="J41" i="4"/>
  <c r="I41" i="4"/>
  <c r="L40" i="4"/>
  <c r="K40" i="4"/>
  <c r="J40" i="4"/>
  <c r="I40" i="4"/>
  <c r="L39" i="4"/>
  <c r="K39" i="4"/>
  <c r="J39" i="4"/>
  <c r="I39" i="4"/>
  <c r="L38" i="4"/>
  <c r="K38" i="4"/>
  <c r="J38" i="4"/>
  <c r="I38" i="4"/>
  <c r="L37" i="4"/>
  <c r="K37" i="4"/>
  <c r="J37" i="4"/>
  <c r="I37" i="4"/>
  <c r="L36" i="4"/>
  <c r="K36" i="4"/>
  <c r="J36" i="4"/>
  <c r="I36" i="4"/>
  <c r="L35" i="4"/>
  <c r="K35" i="4"/>
  <c r="J35" i="4"/>
  <c r="I35" i="4"/>
  <c r="L34" i="4"/>
  <c r="K34" i="4"/>
  <c r="J34" i="4"/>
  <c r="I34" i="4"/>
  <c r="L33" i="4"/>
  <c r="K33" i="4"/>
  <c r="J33" i="4"/>
  <c r="I33" i="4"/>
  <c r="L32" i="4"/>
  <c r="K32" i="4"/>
  <c r="J32" i="4"/>
  <c r="I32" i="4"/>
  <c r="I11" i="4"/>
  <c r="J11" i="4"/>
  <c r="K11" i="4"/>
  <c r="L11" i="4"/>
  <c r="I12" i="4"/>
  <c r="J12" i="4"/>
  <c r="K12" i="4"/>
  <c r="L12" i="4"/>
  <c r="I13" i="4"/>
  <c r="J13" i="4"/>
  <c r="K13" i="4"/>
  <c r="L13" i="4"/>
  <c r="I14" i="4"/>
  <c r="J14" i="4"/>
  <c r="K14" i="4"/>
  <c r="L14" i="4"/>
  <c r="I15" i="4"/>
  <c r="J15" i="4"/>
  <c r="K15" i="4"/>
  <c r="L15" i="4"/>
  <c r="I16" i="4"/>
  <c r="J16" i="4"/>
  <c r="K16" i="4"/>
  <c r="L16" i="4"/>
  <c r="I17" i="4"/>
  <c r="J17" i="4"/>
  <c r="K17" i="4"/>
  <c r="L17" i="4"/>
  <c r="I18" i="4"/>
  <c r="J18" i="4"/>
  <c r="K18" i="4"/>
  <c r="L18" i="4"/>
  <c r="I19" i="4"/>
  <c r="J19" i="4"/>
  <c r="K19" i="4"/>
  <c r="L19" i="4"/>
  <c r="I20" i="4"/>
  <c r="J20" i="4"/>
  <c r="K20" i="4"/>
  <c r="L20" i="4"/>
  <c r="I21" i="4"/>
  <c r="J21" i="4"/>
  <c r="K21" i="4"/>
  <c r="L21" i="4"/>
  <c r="I22" i="4"/>
  <c r="J22" i="4"/>
  <c r="K22" i="4"/>
  <c r="L22" i="4"/>
  <c r="I23" i="4"/>
  <c r="J23" i="4"/>
  <c r="K23" i="4"/>
  <c r="L23" i="4"/>
  <c r="I24" i="4"/>
  <c r="J24" i="4"/>
  <c r="K24" i="4"/>
  <c r="L24" i="4"/>
  <c r="I25" i="4"/>
  <c r="J25" i="4"/>
  <c r="K25" i="4"/>
  <c r="L25" i="4"/>
  <c r="L10" i="4"/>
  <c r="K10" i="4"/>
  <c r="J10" i="4"/>
  <c r="I10" i="4"/>
  <c r="L39" i="3"/>
  <c r="K39" i="3"/>
  <c r="J39" i="3"/>
  <c r="L38" i="3"/>
  <c r="K38" i="3"/>
  <c r="J38" i="3"/>
  <c r="L37" i="3"/>
  <c r="K37" i="3"/>
  <c r="J37" i="3"/>
  <c r="I37" i="3"/>
  <c r="L36" i="3"/>
  <c r="K36" i="3"/>
  <c r="J36" i="3"/>
  <c r="I36" i="3"/>
  <c r="L35" i="3"/>
  <c r="K35" i="3"/>
  <c r="J35" i="3"/>
  <c r="I35" i="3"/>
  <c r="L34" i="3"/>
  <c r="K34" i="3"/>
  <c r="J34" i="3"/>
  <c r="I34" i="3"/>
  <c r="L24" i="3"/>
  <c r="K24" i="3"/>
  <c r="J24" i="3"/>
  <c r="I24" i="3"/>
  <c r="L23" i="3"/>
  <c r="K23" i="3"/>
  <c r="J23" i="3"/>
  <c r="I23" i="3"/>
  <c r="L22" i="3"/>
  <c r="K22" i="3"/>
  <c r="J22" i="3"/>
  <c r="I22" i="3"/>
  <c r="L21" i="3"/>
  <c r="K21" i="3"/>
  <c r="J21" i="3"/>
  <c r="I21" i="3"/>
  <c r="L20" i="3"/>
  <c r="K20" i="3"/>
  <c r="J20" i="3"/>
  <c r="I20" i="3"/>
  <c r="L19" i="3"/>
  <c r="K19" i="3"/>
  <c r="J19" i="3"/>
  <c r="I19" i="3"/>
  <c r="L18" i="3"/>
  <c r="K18" i="3"/>
  <c r="J18" i="3"/>
  <c r="I18" i="3"/>
  <c r="L17" i="3"/>
  <c r="K17" i="3"/>
  <c r="J17" i="3"/>
  <c r="I17" i="3"/>
  <c r="L16" i="3"/>
  <c r="K16" i="3"/>
  <c r="J16" i="3"/>
  <c r="I16" i="3"/>
  <c r="L11" i="3"/>
  <c r="L12" i="3"/>
  <c r="L13" i="3"/>
  <c r="K11" i="3"/>
  <c r="K12" i="3"/>
  <c r="K13" i="3"/>
  <c r="J11" i="3"/>
  <c r="J12" i="3"/>
  <c r="J13" i="3"/>
  <c r="I11" i="3"/>
  <c r="I12" i="3"/>
  <c r="I13" i="3"/>
  <c r="L10" i="3"/>
  <c r="K10" i="3"/>
  <c r="J10" i="3"/>
  <c r="I10" i="3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51" i="2"/>
  <c r="I37" i="2"/>
  <c r="J37" i="2"/>
  <c r="K37" i="2"/>
  <c r="L37" i="2"/>
  <c r="L48" i="2"/>
  <c r="K48" i="2"/>
  <c r="J48" i="2"/>
  <c r="I48" i="2"/>
  <c r="L47" i="2"/>
  <c r="K47" i="2"/>
  <c r="J47" i="2"/>
  <c r="I47" i="2"/>
  <c r="L45" i="2"/>
  <c r="K45" i="2"/>
  <c r="J45" i="2"/>
  <c r="I45" i="2"/>
  <c r="L44" i="2"/>
  <c r="K44" i="2"/>
  <c r="J44" i="2"/>
  <c r="I44" i="2"/>
  <c r="L43" i="2"/>
  <c r="K43" i="2"/>
  <c r="J43" i="2"/>
  <c r="I43" i="2"/>
  <c r="L42" i="2"/>
  <c r="K42" i="2"/>
  <c r="J42" i="2"/>
  <c r="I42" i="2"/>
  <c r="L41" i="2"/>
  <c r="K41" i="2"/>
  <c r="J41" i="2"/>
  <c r="I41" i="2"/>
  <c r="L40" i="2"/>
  <c r="K40" i="2"/>
  <c r="J40" i="2"/>
  <c r="I40" i="2"/>
  <c r="L39" i="2"/>
  <c r="K39" i="2"/>
  <c r="J39" i="2"/>
  <c r="I39" i="2"/>
  <c r="L38" i="2"/>
  <c r="K38" i="2"/>
  <c r="J38" i="2"/>
  <c r="I38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8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8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8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L10" i="2"/>
  <c r="K10" i="2"/>
  <c r="J10" i="2"/>
  <c r="I10" i="2"/>
  <c r="H9" i="9" l="1"/>
  <c r="I9" i="9"/>
  <c r="J9" i="9"/>
  <c r="K9" i="9"/>
  <c r="H10" i="9"/>
  <c r="I10" i="9"/>
  <c r="J10" i="9"/>
  <c r="K10" i="9"/>
  <c r="H11" i="9"/>
  <c r="I11" i="9"/>
  <c r="J11" i="9"/>
  <c r="K11" i="9"/>
  <c r="H12" i="9"/>
  <c r="I12" i="9"/>
  <c r="J12" i="9"/>
  <c r="K12" i="9"/>
  <c r="H13" i="9"/>
  <c r="I13" i="9"/>
  <c r="J13" i="9"/>
  <c r="K13" i="9"/>
  <c r="H14" i="9"/>
  <c r="I14" i="9"/>
  <c r="J14" i="9"/>
  <c r="K14" i="9"/>
  <c r="H15" i="9"/>
  <c r="I15" i="9"/>
  <c r="J15" i="9"/>
  <c r="K15" i="9"/>
  <c r="H16" i="9"/>
  <c r="I16" i="9"/>
  <c r="J16" i="9"/>
  <c r="K16" i="9"/>
  <c r="H17" i="9"/>
  <c r="I17" i="9"/>
  <c r="J17" i="9"/>
  <c r="K17" i="9"/>
  <c r="H18" i="9"/>
  <c r="I18" i="9"/>
  <c r="J18" i="9"/>
  <c r="K18" i="9"/>
  <c r="H19" i="9"/>
  <c r="I19" i="9"/>
  <c r="J19" i="9"/>
  <c r="K19" i="9"/>
  <c r="H20" i="9"/>
  <c r="I20" i="9"/>
  <c r="J20" i="9"/>
  <c r="K20" i="9"/>
  <c r="H21" i="9"/>
  <c r="I21" i="9"/>
  <c r="J21" i="9"/>
  <c r="K21" i="9"/>
  <c r="H22" i="9"/>
  <c r="I22" i="9"/>
  <c r="J22" i="9"/>
  <c r="K22" i="9"/>
  <c r="H23" i="9"/>
  <c r="I23" i="9"/>
  <c r="J23" i="9"/>
  <c r="K23" i="9"/>
  <c r="H24" i="9"/>
  <c r="I24" i="9"/>
  <c r="J24" i="9"/>
  <c r="K24" i="9"/>
  <c r="H25" i="9"/>
  <c r="I25" i="9"/>
  <c r="J25" i="9"/>
  <c r="K25" i="9"/>
  <c r="H41" i="9"/>
  <c r="I41" i="9"/>
  <c r="J41" i="9"/>
  <c r="K41" i="9"/>
  <c r="H42" i="9"/>
  <c r="I42" i="9"/>
  <c r="J42" i="9"/>
  <c r="K42" i="9"/>
  <c r="H43" i="9"/>
  <c r="I43" i="9"/>
  <c r="J43" i="9"/>
  <c r="K43" i="9"/>
  <c r="H44" i="9"/>
  <c r="I44" i="9"/>
  <c r="J44" i="9"/>
  <c r="K44" i="9"/>
  <c r="H45" i="9"/>
  <c r="I45" i="9"/>
  <c r="J45" i="9"/>
  <c r="K45" i="9"/>
  <c r="H46" i="9"/>
  <c r="I46" i="9"/>
  <c r="J46" i="9"/>
  <c r="K46" i="9"/>
  <c r="H47" i="9"/>
  <c r="I47" i="9"/>
  <c r="J47" i="9"/>
  <c r="K47" i="9"/>
  <c r="H48" i="9"/>
  <c r="I48" i="9"/>
  <c r="J48" i="9"/>
  <c r="K48" i="9"/>
  <c r="H49" i="9"/>
  <c r="I49" i="9"/>
  <c r="J49" i="9"/>
  <c r="K49" i="9"/>
  <c r="H50" i="9"/>
  <c r="I50" i="9"/>
  <c r="J50" i="9"/>
  <c r="K50" i="9"/>
  <c r="H51" i="9"/>
  <c r="I51" i="9"/>
  <c r="J51" i="9"/>
  <c r="K51" i="9"/>
  <c r="H52" i="9"/>
  <c r="I52" i="9"/>
  <c r="J52" i="9"/>
  <c r="K52" i="9"/>
  <c r="H53" i="9"/>
  <c r="I53" i="9"/>
  <c r="J53" i="9"/>
  <c r="K53" i="9"/>
  <c r="H54" i="9"/>
  <c r="I54" i="9"/>
  <c r="J54" i="9"/>
  <c r="K54" i="9"/>
  <c r="H55" i="9"/>
  <c r="I55" i="9"/>
  <c r="J55" i="9"/>
  <c r="K55" i="9"/>
  <c r="H56" i="9"/>
  <c r="I56" i="9"/>
  <c r="J56" i="9"/>
  <c r="K56" i="9"/>
  <c r="H57" i="9"/>
  <c r="I57" i="9"/>
  <c r="J57" i="9"/>
  <c r="K57" i="9"/>
  <c r="H58" i="9"/>
  <c r="I58" i="9"/>
  <c r="J58" i="9"/>
  <c r="K58" i="9"/>
  <c r="H59" i="9"/>
  <c r="I59" i="9"/>
  <c r="J59" i="9"/>
  <c r="K59" i="9"/>
  <c r="H60" i="9"/>
  <c r="I60" i="9"/>
  <c r="J60" i="9"/>
  <c r="K60" i="9"/>
  <c r="F10" i="7"/>
  <c r="F11" i="7"/>
  <c r="F12" i="7"/>
  <c r="F13" i="7"/>
  <c r="F14" i="7"/>
  <c r="F15" i="7"/>
  <c r="F16" i="7"/>
  <c r="F17" i="7"/>
  <c r="F18" i="7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6" i="6"/>
  <c r="H37" i="6"/>
  <c r="H38" i="6"/>
  <c r="H39" i="6"/>
  <c r="E1" i="5" l="1"/>
  <c r="B1" i="3" l="1"/>
</calcChain>
</file>

<file path=xl/sharedStrings.xml><?xml version="1.0" encoding="utf-8"?>
<sst xmlns="http://schemas.openxmlformats.org/spreadsheetml/2006/main" count="1755" uniqueCount="847">
  <si>
    <t xml:space="preserve"> </t>
  </si>
  <si>
    <t>Наименование</t>
  </si>
  <si>
    <t>Размер</t>
  </si>
  <si>
    <t>Уплотнитель из пластиката</t>
  </si>
  <si>
    <t>h-14 мм</t>
  </si>
  <si>
    <t>Снегозадержатель трубчатый BORGE для фальцевой кровли</t>
  </si>
  <si>
    <t>Снегозадержатель трубчатый BORGE для черепичной кровли</t>
  </si>
  <si>
    <t>Комплект крепежа для снегозадержателя для фальцевой кровли</t>
  </si>
  <si>
    <t>Поручень</t>
  </si>
  <si>
    <t>Кровельный кронштейн для черепичной кровли</t>
  </si>
  <si>
    <t>Дополнительная ступень с противоскользящим покрытием</t>
  </si>
  <si>
    <t>Угол соединения для трубы ограждения</t>
  </si>
  <si>
    <t>Экран безопасности (нижняя секция)</t>
  </si>
  <si>
    <t>Экран безопасности (последующие секции)</t>
  </si>
  <si>
    <t>Снегозадержатель трубчатый BORGE для кровли из металлочерепицы, профнастила, материалов на основе битума</t>
  </si>
  <si>
    <t>Оцинкованный окрашенный</t>
  </si>
  <si>
    <t>оцинкованный</t>
  </si>
  <si>
    <t>Центральное крепление лестницы для фальцевой кровли</t>
  </si>
  <si>
    <t>Переходный мостик BORGE для кровли из металлочерепицы, профнастила, материалов на основе битума</t>
  </si>
  <si>
    <t>Переходный мостик BORGE для фальцевой кровли</t>
  </si>
  <si>
    <t>Переходный мостик BORGE для черепичной кровли</t>
  </si>
  <si>
    <t>Платформа переходного мостика</t>
  </si>
  <si>
    <t>Кровельное ограждение BORGE для черепичной кровли, 3 м</t>
  </si>
  <si>
    <t>черный</t>
  </si>
  <si>
    <t>в цвет изделия</t>
  </si>
  <si>
    <t>Универсальный кронштейн для кровли из металлочерепицы, профнастила, материалов на основе битума</t>
  </si>
  <si>
    <t>Универсальный кронштейн для черепичной кровли</t>
  </si>
  <si>
    <t>Комплект крепежа для снегозадержателя для черепичной кровли</t>
  </si>
  <si>
    <t>Труба снегозадержателя 25х45 мм</t>
  </si>
  <si>
    <t>Труба ограждения</t>
  </si>
  <si>
    <t>Крюк для СЗТ для высоких профилей</t>
  </si>
  <si>
    <t xml:space="preserve"> -</t>
  </si>
  <si>
    <t>-</t>
  </si>
  <si>
    <t xml:space="preserve">Контрпластина </t>
  </si>
  <si>
    <t>Снегозадержатель трубчатый BORGE для кровли из композитной черепицы</t>
  </si>
  <si>
    <t>Секция лестницы</t>
  </si>
  <si>
    <t>Снегозадержатель трубчатый BORGE для профнастила Н-60, Н-75</t>
  </si>
  <si>
    <t>Универсальный кронштейн для кровли из композитной черепицы</t>
  </si>
  <si>
    <t xml:space="preserve"> - </t>
  </si>
  <si>
    <t>Комплект крепежа для снегозадержателя для кровли из композитной черепицы</t>
  </si>
  <si>
    <t>Комплект лестница фасадная BORGE верхняя секция (секция лестницы, 2 поручня, 2 подвесных кронштейна, 4* или 6** стеновых кронштейнов, комплект крепежа)</t>
  </si>
  <si>
    <t>Комплект лестница фасадная BORGE нижняя секция (секция лестницы, 4* или 6** стеновых кронштейнов, комплект крепежа)</t>
  </si>
  <si>
    <t>* для лестницы длиной 1,8 м ** для лестницы длиной 3 м</t>
  </si>
  <si>
    <t>Комплект лестница кровельная BORGE для кровли из металлочерепицы, профнастила, композитной черепицы, материалов на основе битума (секция лестницы, 4* или 6** кровельных кронштейнов, комплект крепежа)</t>
  </si>
  <si>
    <t>Комплект лестница кровельная BORGE для фальцевой кровли (секция лестницы, 4* или 6** кровельных кронштейнов, 2* или 3** центральных креплений, комплект крепежа)</t>
  </si>
  <si>
    <t>Комплект лестница кровельная BORGE для натуральной черепицы (секция лестницы, 4* или 6** кровельных кронштейнов, 4* или 6** кронштейнов кровельных для черепичной кровли, комплект крепежа)</t>
  </si>
  <si>
    <t>Кровельный кронштейн для кровли из металлочерепицы, профнастила, композитной черепицы, материалов на основе битума</t>
  </si>
  <si>
    <t>Переходный мостик BORGE для кровли из композитной черепицы</t>
  </si>
  <si>
    <t>Кровельное ограждение BORGE для кровли из композитной черепицы, 3 м</t>
  </si>
  <si>
    <t xml:space="preserve">ПРЕЙСКУРАНТ рекомендованные розничные цены </t>
  </si>
  <si>
    <t>крепеж для снегозадержателей</t>
  </si>
  <si>
    <t>ФАСАДНЫЕ ЛЕСТНИЦЫ</t>
  </si>
  <si>
    <t xml:space="preserve">Подвесной кронштейн </t>
  </si>
  <si>
    <t xml:space="preserve">Стеновой кронштейн </t>
  </si>
  <si>
    <t>КРОВЕЛЬНЫЕ ЛЕСТНИЦЫ</t>
  </si>
  <si>
    <t>комплектующие для фасадных лестниц</t>
  </si>
  <si>
    <t>ПЕРЕХОДНЫЕ МОСТИКИ</t>
  </si>
  <si>
    <t>комплектующие для переходного мостика</t>
  </si>
  <si>
    <t>Регулировочный кронштейн</t>
  </si>
  <si>
    <t>КРОВЕЛЬНЫЕ ОГРАЖДЕНИЯ</t>
  </si>
  <si>
    <t>Zn,                              руб.</t>
  </si>
  <si>
    <t>стандартные цвета, руб.</t>
  </si>
  <si>
    <t>Zn,                                  руб.</t>
  </si>
  <si>
    <t>Zn,                                         руб.</t>
  </si>
  <si>
    <t>Zn,                                    руб.</t>
  </si>
  <si>
    <t>Универсальный кронштейн для гибкой черепицы</t>
  </si>
  <si>
    <t>Комплект крепежа для снегозадержателя для гибкой черепицы</t>
  </si>
  <si>
    <t>Снегозадержатель трубчатый BORGE для гибкой черепицы</t>
  </si>
  <si>
    <t>цвета под заказ тип 1*, руб.</t>
  </si>
  <si>
    <t>цвета под заказ тип 2**, руб.</t>
  </si>
  <si>
    <t>**тип 2 - любые другие цвета, не обозначенные в прейскуранте</t>
  </si>
  <si>
    <t>*** тип 1 - цвета RAL 2004, 3005, 3011, 5002, 5005, 5021, 6002, 6005, 7004, 7024, 8004, 9003, 9005, RR 11, 29, 32, если они не являются стандартными для данного вида продукции</t>
  </si>
  <si>
    <t>по запросу</t>
  </si>
  <si>
    <t>СНЕГОЗАДЕРЖАТЕЛИ И СНЕГОСТОПОРЫ</t>
  </si>
  <si>
    <t>Снегостопор металлический для гибкой черепицы</t>
  </si>
  <si>
    <t xml:space="preserve">L=1,5м; В=390мм </t>
  </si>
  <si>
    <t xml:space="preserve">L=3м; В=390мм </t>
  </si>
  <si>
    <t xml:space="preserve">1м </t>
  </si>
  <si>
    <t xml:space="preserve">3м </t>
  </si>
  <si>
    <t>Переходный мостик BORGE с ограждением для кровли из металлочерепицы, профнастила, материалов на основе битума</t>
  </si>
  <si>
    <t>L=3м; В=390мм; Н=120см</t>
  </si>
  <si>
    <t>L=1,5м; В=390мм; Н=120см</t>
  </si>
  <si>
    <t>Переходный мостик BORGE с ограждением для фальцевой кровли</t>
  </si>
  <si>
    <t>Кровельное ограждение BORGE для кровли из металлочерепицы, профнастила, материалов на основе битума, 3м</t>
  </si>
  <si>
    <t>Кровельное ограждение BORGE для фальцевой кровли, 3м</t>
  </si>
  <si>
    <t>комплектующие для кровельного ограждения</t>
  </si>
  <si>
    <t>Лист 4-10</t>
  </si>
  <si>
    <t>Комплект крепежа для снегозадержателя для МЧ с высоким профилем волны ****</t>
  </si>
  <si>
    <t>Комплект крепежа для снегозадержателя для кровли из металлочерепицы, профнастила, материалов на основе битума</t>
  </si>
  <si>
    <t>Опора ограждения BORGE (Г-образная труба)</t>
  </si>
  <si>
    <t>Опора ограждения BORGE в сборе (Г-образная труба, скобообразный кронштейн, 2 скобы к хомуту, 2 хомута, 2 шляпных кронштейна)</t>
  </si>
  <si>
    <t>Универсальная пластина для профнастила Н-60, Н-75, Н-114, для сэндвич-панели (для монтажа универсального кронштейна)</t>
  </si>
  <si>
    <t>3 м</t>
  </si>
  <si>
    <t xml:space="preserve">L=1,8 м; В=445 мм </t>
  </si>
  <si>
    <t xml:space="preserve">L=3 м; В=445 мм </t>
  </si>
  <si>
    <t>450х100 мм</t>
  </si>
  <si>
    <t xml:space="preserve">L=1,5 м; В=390 мм </t>
  </si>
  <si>
    <t xml:space="preserve">L=3 м; В=390 мм </t>
  </si>
  <si>
    <t>1,5 м</t>
  </si>
  <si>
    <t>Н-60 см</t>
  </si>
  <si>
    <t>Н-90 см</t>
  </si>
  <si>
    <t>Н-120 см</t>
  </si>
  <si>
    <t>300х300 мм, 90 град</t>
  </si>
  <si>
    <t>****- для МЧ с высотой ступеньки более 20 мм, таких как: Адаманте, Армориум, Венеция, Каскад, Финнера, Элит и их аналогов</t>
  </si>
  <si>
    <t>****- для МЧ с высокой ступенькой более 20мм, таких как: Адаманте, Армориум, Венеция, Каскад, Финнера, Элит и их аналогов</t>
  </si>
  <si>
    <t>h-0,3 м</t>
  </si>
  <si>
    <t xml:space="preserve">1 м </t>
  </si>
  <si>
    <t xml:space="preserve">3 м </t>
  </si>
  <si>
    <t>h-7 мм</t>
  </si>
  <si>
    <t>Комплект крепежа для переходного мостика для фальцевой кровли</t>
  </si>
  <si>
    <t>Комплект крепежа для переходного мостика для черепичной и композитной кровли</t>
  </si>
  <si>
    <t>Комплект крепежа для переходного мостика для металлочерепицы, профнастила, материалов на основе битума, МЧ с высокой ступенькой</t>
  </si>
  <si>
    <t>Комплект крепежа ограждения для кровли из металлочерепицы, профнастила, материалов на основе битума</t>
  </si>
  <si>
    <t>Комплект крепежа ограждения для фальцевой кровли</t>
  </si>
  <si>
    <t>Комплект крепежа ограждения для черепичной, композитной  кровли</t>
  </si>
  <si>
    <t>Включен НДС - 20%</t>
  </si>
  <si>
    <t>L-образный кронштейн</t>
  </si>
  <si>
    <t>U-образный кронштейн</t>
  </si>
  <si>
    <t>Шляпный кронштейн</t>
  </si>
  <si>
    <t>Скобообразный кронштейн</t>
  </si>
  <si>
    <t>Кронштейн хомута</t>
  </si>
  <si>
    <t>Хомут</t>
  </si>
  <si>
    <t>цинк</t>
  </si>
  <si>
    <t>*** кронштейн толщ. 3 мм, труба круглая, диаметр 32 мм, комплект крепежа изготовлен из нержавеющей стали</t>
  </si>
  <si>
    <t>*** кронштейны толщ. 3 мм, комплект крепежа изготовлен из нержавеющей стали</t>
  </si>
  <si>
    <t>комплектующие для кровельных лестниц</t>
  </si>
  <si>
    <t>Универсальный кронштейн для МЧ с высокой ступенькой, 350мм</t>
  </si>
  <si>
    <t>Универсальный кронштейн для МЧ с высокой ступенькой, 400мм</t>
  </si>
  <si>
    <t>Переходный мостик BORGE для МЧ с высокой ступенькой, 400мм****</t>
  </si>
  <si>
    <t>Переходный мостик BORGE для МЧ с высокой ступенькой, 350мм****</t>
  </si>
  <si>
    <t>Снегозадержатель трубчатый BORGE для МЧ с высокой ступенькой, 400мм****</t>
  </si>
  <si>
    <t>Снегозадержатель трубчатый BORGE для МЧ с высокой ступенькой, 350мм****</t>
  </si>
  <si>
    <t>Универсальная пластина для профнастила Н-60, Н-75, для сэндвич-панели (для монтажа универсального кронштейна)</t>
  </si>
  <si>
    <t>**цвета под заказ тип 2, руб.</t>
  </si>
  <si>
    <t>Стандартные цвета, руб.</t>
  </si>
  <si>
    <r>
      <rPr>
        <b/>
        <sz val="12"/>
        <color theme="1"/>
        <rFont val="Calibri"/>
        <family val="2"/>
        <charset val="204"/>
        <scheme val="minor"/>
      </rPr>
      <t>СИСТЕМЫ БЕЗОПАСНОСТИ КРОВЛИ</t>
    </r>
    <r>
      <rPr>
        <sz val="12"/>
        <color theme="1"/>
        <rFont val="Calibri"/>
        <family val="2"/>
        <charset val="204"/>
        <scheme val="minor"/>
      </rPr>
      <t xml:space="preserve">  СНЕГОЗАДЕРЖАТЕЛИ/ КРОВЕЛЬНЫЕ ОГРАЖДЕНИЯ/ ПЕРЕХОДНЫЕ МОСТИКИ/ КРОВЕЛЬНЫЕ И ФАСАДНЫЕ ЛЕСТНИЦЫ/ КРОВЕЛЬНЫЕ АКСЕССУАРЫ/ДЕКОР ИЗ МЕТАЛЛА/КРОВЕЛЬНАЯ ВЕНТИЛЯЦИЯ</t>
    </r>
  </si>
  <si>
    <t>Стандартные цвета</t>
  </si>
  <si>
    <t>*тип 1- RAL 3003, 5002, 5021, 9003, 9006</t>
  </si>
  <si>
    <t>**тип2 - другие цвета , не обозначенные в прейскуранте</t>
  </si>
  <si>
    <t>***цвета под заказ тип 1, руб.</t>
  </si>
  <si>
    <t>****цвета под заказ тип 2, руб.</t>
  </si>
  <si>
    <t>****тип 2 -  другие цвета, не обозначенные в прейскуранте</t>
  </si>
  <si>
    <t>*** тип 1 - RAL 3003, 5002, 5021, 9003, 9006</t>
  </si>
  <si>
    <t>****тип 2 - другие цвета, не обозначенные в прейскуранте</t>
  </si>
  <si>
    <t>Zn,                        руб.</t>
  </si>
  <si>
    <t>Комплектующие для снегозадержателей</t>
  </si>
  <si>
    <t>Лист 2-10</t>
  </si>
  <si>
    <t>***тип 1- RAL 3003, 5002, 5021, 9003, 9006</t>
  </si>
  <si>
    <r>
      <rPr>
        <b/>
        <sz val="12"/>
        <color theme="1"/>
        <rFont val="Calibri"/>
        <family val="2"/>
        <charset val="204"/>
        <scheme val="minor"/>
      </rPr>
      <t>СИСТЕМЫ БЕЗОПАСНОСТИ КРОВЛИ  СНЕГОЗАДЕРЖАТЕЛИ/</t>
    </r>
    <r>
      <rPr>
        <sz val="12"/>
        <color theme="1"/>
        <rFont val="Calibri"/>
        <family val="2"/>
        <charset val="204"/>
        <scheme val="minor"/>
      </rPr>
      <t xml:space="preserve"> КРОВЕЛЬНЫЕ ОГРАЖДЕНИЯ/ ПЕРЕХОДНЫЕ МОСТИКИ/ КРОВЕЛЬНЫЕ И ФАСАДНЫЕ ЛЕСТНИЦЫ/ КРОВЕЛЬНЫЕ АКСЕССУАРЫ/ДЕКОР ИЗ МЕТАЛЛА/КРОВЕЛЬНАЯ ВЕНТИЛЯЦИЯ</t>
    </r>
  </si>
  <si>
    <t>*цвета под заказ тип 1, руб.</t>
  </si>
  <si>
    <t>**тип 2 -  другие цвета, не обозначенные в прейскуранте</t>
  </si>
  <si>
    <t>Комплект крепежа для снегозадержателя для высокого профнастила</t>
  </si>
  <si>
    <t>Стандартные цвет</t>
  </si>
  <si>
    <t>RAL  3005, 3011, 5005, 6005, 7004, 7024, 8004, 8017, 9005
RR 11, 29, 32</t>
  </si>
  <si>
    <t>*Цвета под заказ тип 1, руб.</t>
  </si>
  <si>
    <t>Cu
медь***, руб.</t>
  </si>
  <si>
    <t>Розничная цена</t>
  </si>
  <si>
    <t>Дилерская цена (ДЦ)</t>
  </si>
  <si>
    <t>Ваша скидка</t>
  </si>
  <si>
    <t>20Х10/50 мм</t>
  </si>
  <si>
    <t>Лента ПСУЛ</t>
  </si>
  <si>
    <t>20Х8/40 мм</t>
  </si>
  <si>
    <t>20Х6/30 мм</t>
  </si>
  <si>
    <t>15Х8/40 мм</t>
  </si>
  <si>
    <t>45х3 мм</t>
  </si>
  <si>
    <t>Терморазделяющая полоса Э-М-З</t>
  </si>
  <si>
    <t>Уплотнитель сэндвича горизонтальный</t>
  </si>
  <si>
    <t>8х22 мм</t>
  </si>
  <si>
    <t>Уплотнитель колонна-сэндвич самоклеющийся</t>
  </si>
  <si>
    <t>30х40 мм</t>
  </si>
  <si>
    <t>Уплотнитель универсальный, самоклеющийся закрытопористый</t>
  </si>
  <si>
    <t>20х40 мм</t>
  </si>
  <si>
    <t>30х60 мм</t>
  </si>
  <si>
    <t>Уплотнитель универсальный самоклеющийся, открытопористый</t>
  </si>
  <si>
    <t>20х30 мм</t>
  </si>
  <si>
    <t>40х50 мм</t>
  </si>
  <si>
    <t>Уплотнитель НС-35</t>
  </si>
  <si>
    <t>Уплотнитель НС-21</t>
  </si>
  <si>
    <t>Скидка РОЦ</t>
  </si>
  <si>
    <t>Кол-во в упак.</t>
  </si>
  <si>
    <t>Длина, мм</t>
  </si>
  <si>
    <t>Тип уплотнителя</t>
  </si>
  <si>
    <t>Лист 6-10</t>
  </si>
  <si>
    <t>КРОВЕЛЬНЫЕ УПЛОТНИТЕЛИ</t>
  </si>
  <si>
    <t>СИСТЕМЫ БЕЗОПАСНОСТИ КРОВЛИ  СНЕГОЗАДЕРЖАТЕЛИ/ КРОВЕЛЬНЫЕ ОГРАЖДЕНИЯ/ ПЕРЕХОДНЫЕ МОСТИКИ/ КРОВЕЛЬНЫЕ И ФАСАДНЫЕ ЛЕСТНИЦЫ/ КРОВЕЛЬНЫЕ АКСЕССУАРЫ/ДЕКОР ИЗ МЕТАЛЛА/КРОВЕЛЬНАЯ ВЕНТИЛЯЦИЯ</t>
  </si>
  <si>
    <t>Гарантия 1 год</t>
  </si>
  <si>
    <t>Температурный диапазон использования -55 +135 С</t>
  </si>
  <si>
    <t>* -под заказ</t>
  </si>
  <si>
    <t>Стандартные цвета: красный, коричневый, черный, серый, зеленый, синий*</t>
  </si>
  <si>
    <t>580х580</t>
  </si>
  <si>
    <t>125-280</t>
  </si>
  <si>
    <t>Кровельная проходка ультраугол №2</t>
  </si>
  <si>
    <t>Цена за шт., руб.</t>
  </si>
  <si>
    <t>Размер фланца, мм</t>
  </si>
  <si>
    <t>Диаметр трубы, мм</t>
  </si>
  <si>
    <t>ультраугол проходки, диапазон использования от 20 до 55 град.</t>
  </si>
  <si>
    <t>665х605</t>
  </si>
  <si>
    <t>Кровельная проходка угловая №3</t>
  </si>
  <si>
    <t>525х525</t>
  </si>
  <si>
    <t>Кровельная проходка угловая №2</t>
  </si>
  <si>
    <t>75-200</t>
  </si>
  <si>
    <t>Кровельная проходка угловая №1</t>
  </si>
  <si>
    <t>угловые проходки, диапазон использования от 10 до 45 град.</t>
  </si>
  <si>
    <t>1200х1200</t>
  </si>
  <si>
    <t>585-1050</t>
  </si>
  <si>
    <t>Кровельная проходка №11</t>
  </si>
  <si>
    <t>850x850</t>
  </si>
  <si>
    <t>380-760</t>
  </si>
  <si>
    <t>Кровельная проходка №10</t>
  </si>
  <si>
    <t>600х600</t>
  </si>
  <si>
    <t>254-502</t>
  </si>
  <si>
    <t>Кровельная проходка №9</t>
  </si>
  <si>
    <t>420х420</t>
  </si>
  <si>
    <t>178-330</t>
  </si>
  <si>
    <t>Кровельная проходка №8</t>
  </si>
  <si>
    <t>380х380</t>
  </si>
  <si>
    <t>152-279</t>
  </si>
  <si>
    <t>Кровельная проходка №7_NEW</t>
  </si>
  <si>
    <t>280х280</t>
  </si>
  <si>
    <t>102-178</t>
  </si>
  <si>
    <t>Кровельная проходка №5</t>
  </si>
  <si>
    <t>273х273</t>
  </si>
  <si>
    <t>76-178</t>
  </si>
  <si>
    <t>Кровельная проходка №4_NEW</t>
  </si>
  <si>
    <t>210х210</t>
  </si>
  <si>
    <t>6-102</t>
  </si>
  <si>
    <t>Кровельная проходка №3</t>
  </si>
  <si>
    <t>Ø155</t>
  </si>
  <si>
    <t>45-75</t>
  </si>
  <si>
    <t>Кровельная проходка №2</t>
  </si>
  <si>
    <t>Ø118</t>
  </si>
  <si>
    <t>6-50</t>
  </si>
  <si>
    <t>Кровельная проходка №1</t>
  </si>
  <si>
    <t>Лист 5-10</t>
  </si>
  <si>
    <t>прямые проходки, диапазон использования от 0 до 20 град.</t>
  </si>
  <si>
    <t>КРОВЕЛЬНЫЕ ПРОХОДКИ</t>
  </si>
  <si>
    <t>Стандартный цвет RAL 9005 (черный)</t>
  </si>
  <si>
    <t>Опора флюгера на конек</t>
  </si>
  <si>
    <t>≈700х435 мм</t>
  </si>
  <si>
    <t>Флюгер нестандартного дизайна большой</t>
  </si>
  <si>
    <t>Флюгер нестандартного дизайна средний</t>
  </si>
  <si>
    <t>ФЛЮГЕРЫ</t>
  </si>
  <si>
    <t>Цена действительна с 01.01.2019г.</t>
  </si>
  <si>
    <t>*** тип 3 цвета с эффектами, типа Антик</t>
  </si>
  <si>
    <t>**тип 2 - любые другие цвета по шкале RAL и RR, не обозначенные в прейскуранте</t>
  </si>
  <si>
    <t>*** тип 1 - цвета RAL  2004, 3005, 3011, 5002, 5005, 5021, 6002, 6005, 7004, 7024, 8004, 8017, RR 11, 29, 32</t>
  </si>
  <si>
    <t>230х280 мм</t>
  </si>
  <si>
    <t>Фоторамка "Дерево"</t>
  </si>
  <si>
    <t>120х72 мм</t>
  </si>
  <si>
    <t>Подставка под украшения "Роза"</t>
  </si>
  <si>
    <t>160х160х600 мм</t>
  </si>
  <si>
    <t>Короб световой</t>
  </si>
  <si>
    <t>≈ 190х126 мм</t>
  </si>
  <si>
    <t>Декор для цветочного горшка "Собака", "Кошка", "Сова", "Бабочка"</t>
  </si>
  <si>
    <t>120х100 мм</t>
  </si>
  <si>
    <t>Декоративная подвеска "Ласточка", "Пчелка", "Сердечко"</t>
  </si>
  <si>
    <t>400х1000мм</t>
  </si>
  <si>
    <t>Садовый декор "Викторианские штучки": "Ноженки", "Пенсне", "Фотоаппарат", "Чайник"</t>
  </si>
  <si>
    <t>270х320 мм          340х430 мм            360х390 мм</t>
  </si>
  <si>
    <t>Садовая фигура "Кот Рики", "Котята", Кот Путешественник"</t>
  </si>
  <si>
    <t xml:space="preserve">170х430 мм     </t>
  </si>
  <si>
    <t>Садовые фигуры "Кот Проказник"</t>
  </si>
  <si>
    <t>400х700 мм</t>
  </si>
  <si>
    <t>Набор садовых фигур "Петушок и Курочка"</t>
  </si>
  <si>
    <t>400х400 мм</t>
  </si>
  <si>
    <t>Садовая фигура "Курочка"</t>
  </si>
  <si>
    <t>Садовая фигура "Петушок"</t>
  </si>
  <si>
    <t>1100х1000 мм</t>
  </si>
  <si>
    <t>Садовая фигура "Пугало"</t>
  </si>
  <si>
    <t>1400х500х500</t>
  </si>
  <si>
    <t>Садовая фигура "Стелла" (объемная)</t>
  </si>
  <si>
    <t>2000х354 мм</t>
  </si>
  <si>
    <t>Комплект ограждений для газонов "Русские узоры", "Розы", длина 2 м</t>
  </si>
  <si>
    <t>500х354 мм</t>
  </si>
  <si>
    <t>Ограждение для газонов "Русские узоры", "Розы"</t>
  </si>
  <si>
    <t>Комплект ограждений для газонов "Тюльпаны", "Домики", длина 2 м</t>
  </si>
  <si>
    <t>Ограждение для газонов "Тюльпаны", "Домики"</t>
  </si>
  <si>
    <t>≈220х300 мм</t>
  </si>
  <si>
    <t>Посадочные таблички "Пион", "Хоста", "Астильба", "Лилейник"</t>
  </si>
  <si>
    <t>162х70 мм</t>
  </si>
  <si>
    <t>Посадочная табличка "Пугало"</t>
  </si>
  <si>
    <t>150х70 мм</t>
  </si>
  <si>
    <t>Посадочные таблички для рассады</t>
  </si>
  <si>
    <t>200х450 мм</t>
  </si>
  <si>
    <t>Посадочные таблички "Веселая грядка": "Капуста", Горошек", "Брокколи"</t>
  </si>
  <si>
    <t>Посадочные таблички "Веселая грядка": "Морковь", "Свекла", "Редис", "Лук"</t>
  </si>
  <si>
    <t>цвета под заказ тип 3***, руб.</t>
  </si>
  <si>
    <t>Лист 9-10</t>
  </si>
  <si>
    <t>Стандартные цвета для всех видов продукции RAL 9005 (черный), RAL 2004 (оранжевый), RAL 9016 (белый)</t>
  </si>
  <si>
    <t>Садовый декор</t>
  </si>
  <si>
    <t>700х435 мм</t>
  </si>
  <si>
    <t>490х380 мм</t>
  </si>
  <si>
    <t>700х700 мм</t>
  </si>
  <si>
    <t xml:space="preserve">Накладка на забор TOTALITA Ласточки, Розы, толщ. 1,2 мм. </t>
  </si>
  <si>
    <t>произвольный, цена за кв.м.</t>
  </si>
  <si>
    <t>Калитка TOTALITA Кружева, Ласточки, Весенняя листва, толщ. 2,5 мм</t>
  </si>
  <si>
    <t>1000х1500 мм</t>
  </si>
  <si>
    <t>Полотно забора TOTALITA Бамбук,  Кружева, Камыши, Русские узоры, Весенняя листва, Розы, Пальмы, Абстракция, толщ. 2,5 мм</t>
  </si>
  <si>
    <t>1200х2500 мм</t>
  </si>
  <si>
    <t>130х92 мм</t>
  </si>
  <si>
    <t>Цифра для номерного знака на дом TOTALITA (от 1 до 0)</t>
  </si>
  <si>
    <t>400х358 мм</t>
  </si>
  <si>
    <t>Рамка номерного знака на дом TOTALITA, Узорная (цифры покупаются отдельно)</t>
  </si>
  <si>
    <t>500х285 мм</t>
  </si>
  <si>
    <t>Рамка номерного знака на дом TOTALITA, Листва (цифры покупаются отдельно)</t>
  </si>
  <si>
    <t>654х364 мм</t>
  </si>
  <si>
    <t>Рамка номерного знака на дом TOTALITA, Королевские лилии (цифры покупаются отдельно)</t>
  </si>
  <si>
    <t>1000х400 мм</t>
  </si>
  <si>
    <t>Табличка адресная TOTALITA Готика, Ампир, подсветка RGB</t>
  </si>
  <si>
    <t>Табличка адресная TOTALITA Готика, Ампир, подсветка белый 4500К</t>
  </si>
  <si>
    <t>500х500 мм</t>
  </si>
  <si>
    <t>Табличка адресная TOTALITA Ретро, подсветка</t>
  </si>
  <si>
    <t>1000х400 мм       500х500 мм</t>
  </si>
  <si>
    <t>Подложка для адресной таблички TOTALITA Ажур, Версаль, Ласточки, Ренессанс, Классика, Подкова</t>
  </si>
  <si>
    <t>Табличка адресная TOTALITA Подкова</t>
  </si>
  <si>
    <t>Табличка адресная TOTALITA Ажур, Версаль, Ласточки, Ренессанс, Классика</t>
  </si>
  <si>
    <t>Рекомендованная розничная цена (РРЦ)</t>
  </si>
  <si>
    <t>Лист 8-9</t>
  </si>
  <si>
    <t>Стандартный цвет для всех видов продукции RAL 9005 (черный)</t>
  </si>
  <si>
    <t>Продукция Тоталита. Адресные таблички. Заборы, калитки</t>
  </si>
  <si>
    <t>2,5 м</t>
  </si>
  <si>
    <t>1,25 м</t>
  </si>
  <si>
    <t>оцинкованный, платформа 1,2 мм, ширина 400 мм (габаритная), 352 мм (рабочая), в цвет изделия**</t>
  </si>
  <si>
    <t>Платформа переходного мостика Русский Рубеж</t>
  </si>
  <si>
    <t>оцинкованный, толщ. 1,5 мм, в цвет изделия**</t>
  </si>
  <si>
    <t>оцинкованный, толщ. 1,5 мм, трапециевидный со ступенькой, в цвет изделия*. Отверстия для трубы 25х45 мм</t>
  </si>
  <si>
    <t>Универсальный кронштейн Русский Рубеж для МЧ с высокой ступенькой и шагом обрешетки 400 мм*****</t>
  </si>
  <si>
    <t>Универсальный кронштейн Русский Рубеж для МЧ с высокой ступенькой и шагом обрешетки 350 мм****</t>
  </si>
  <si>
    <t>оцинкованный, толщ. 1,2 мм, трапециевидный, с ребрами жесткости, в цвет изделия*. Отверстия для трубы 20х40 мм.</t>
  </si>
  <si>
    <t>Универсальный кронштейн Русский Рубеж</t>
  </si>
  <si>
    <t>комплектующие для переходных мостиков</t>
  </si>
  <si>
    <t>*****- для МЧ с высотой ступеньки более 25 мм, таких как: Ferrаra, Элит и их аналогов</t>
  </si>
  <si>
    <t>****- для МЧ с высотой ступеньки более 25 мм, таких как: Адаманте, Армориум, Венеция, Каскад, Финнера и их аналогов</t>
  </si>
  <si>
    <t>***тип2 - другие цвета , не обозначенные в прейскуранте</t>
  </si>
  <si>
    <t>**тип 1- RAL 3003, 5002, 5021, 9003, 9006</t>
  </si>
  <si>
    <t>*Стандартные цвета: RAL  3005, 3011, 5005, 6005, 7004, 7024, 8004, 8017, 9005, RR 11, 29, 31</t>
  </si>
  <si>
    <t>В цинке без покраски продукция не продается!</t>
  </si>
  <si>
    <t>оцинкованный, кронштейны 1,5 мм; платформа 1,2 мм, ширина 400 мм (габаритная), 352 мм (рабочая), 2 опоры - 1,25 м, 3 опоры - 2,5 м</t>
  </si>
  <si>
    <t>Мостик переходный Русский Рубеж, для фальцевой кровли</t>
  </si>
  <si>
    <t>оцинкованный, кронштейны 1,5 мм; платформа 1,2 мм, ширина 400 мм (габаритная), 352 мм (рабочая); 2 опоры -1,25 м, 3 опоры- 2,5 м</t>
  </si>
  <si>
    <t>Мостик переходный Русский Рубеж для кровли из металлочерепицы, профнастила, материалов на основе битума</t>
  </si>
  <si>
    <t>тип-2***,
руб.</t>
  </si>
  <si>
    <t>тип-1**,
руб.</t>
  </si>
  <si>
    <t>Цвета под заказ</t>
  </si>
  <si>
    <t>Стандартные цвета*, руб.</t>
  </si>
  <si>
    <t>Характеристики продукции</t>
  </si>
  <si>
    <t>1 м</t>
  </si>
  <si>
    <t>оцинкованная, 20х40 мм, плоскоовальная 0,9 мм, в цвет изделия.*</t>
  </si>
  <si>
    <t>Труба снегозадержателя Русский Рубеж</t>
  </si>
  <si>
    <t>комплектующие для снегозадержателя</t>
  </si>
  <si>
    <t>Снегозадержатель трубчатый Русский Рубеж для МЧ с высокой ступенькой и шагом обрешетки 400 мм*****</t>
  </si>
  <si>
    <t>оцинкованный, труба плоскоовальная 20х40 мм, толщ. 0,9 мм, кронштейн трапециевидный, толщ. 1,2 мм с ребрами жесткости</t>
  </si>
  <si>
    <t>Снегозадержатель трубчатый Русский Рубеж, 3 м, 4 опоры для фальцевой кровли</t>
  </si>
  <si>
    <t>Снегозадержатель трубчатый Русский Рубеж, 3 м, 4 опоры для кровли из металлочерепицы, профнастила, материалов на основе битума</t>
  </si>
  <si>
    <t>Лист 1</t>
  </si>
  <si>
    <t xml:space="preserve">СНЕГОЗАДЕРЖАТЕЛИ </t>
  </si>
  <si>
    <t>*Стандартные цвета: RAL  3005, 3011, 5005, 6005, 7004, 7024, 8004, 8017, 9005, RR 11, 29, 32</t>
  </si>
  <si>
    <t>Мостик переходной NewLine для фальцевой кровли, 1,25м</t>
  </si>
  <si>
    <t>не оцинк, кронштейны 1,5 мм; платформа 1,2 мм, ширина 400 мм (габаритная), 352 мм (рабочая), 2 опоры -1,25 м, 3 опоры- 2,5 м</t>
  </si>
  <si>
    <t>Мостик переходной NewLine, 1,25м</t>
  </si>
  <si>
    <t>Цвета под заказ тип 2***,
руб.</t>
  </si>
  <si>
    <t xml:space="preserve">Цвета под заказ тип 1**,
руб. </t>
  </si>
  <si>
    <t>Стандартные цвета*,
руб.</t>
  </si>
  <si>
    <t>ПЕРЕХОДНЫЕ МОСТИКИ ОПТИМА</t>
  </si>
  <si>
    <t>труба Ø32 мм, толщ. 0,9 мм, кронштейн трапециевидный 420х147 мм, толщ. 1,5 мм</t>
  </si>
  <si>
    <t>Снегозадержатель трубчатый NewLine, 3 м, 3 опоры</t>
  </si>
  <si>
    <t>Снегозадержатель трубчатый NewLine, 3 м, 4 опоры</t>
  </si>
  <si>
    <t>труба плоскоовальная 20х40 мм, толщ. 0,9 мм, кронштейн трапециевидный 363х138 мм без ребер жесткости, толщ. 1,2 мм</t>
  </si>
  <si>
    <t>Снегозадержатель трубчатый NewLine 40х20 мм, 3 м, 4 опоры</t>
  </si>
  <si>
    <t>ТРУБЧАТЫЕ СНЕГОЗАДЕРЖАТЕЛИ</t>
  </si>
  <si>
    <t>СИСТЕМЫ БЕЗОПАСНОСТИ КРОВЛИ. ПРОДУКЦИЯ ЭКОНОМ-КЛАССА</t>
  </si>
  <si>
    <t>Уплотнитель Монтеррей</t>
  </si>
  <si>
    <t>верхний и нижний для металлочерепицы</t>
  </si>
  <si>
    <t xml:space="preserve">Уплотнитель МП-20 </t>
  </si>
  <si>
    <t>верхний и нижний для МП-20</t>
  </si>
  <si>
    <t>универсальный для НС-21</t>
  </si>
  <si>
    <t>универсальный для НС-35</t>
  </si>
  <si>
    <t>Уплотнитель НС-44</t>
  </si>
  <si>
    <t>верхний и нижний для НС-44</t>
  </si>
  <si>
    <t>Уплотнитель Н-57</t>
  </si>
  <si>
    <t>верхний и нижний для Н-57</t>
  </si>
  <si>
    <t>Уплотнитель Н-60</t>
  </si>
  <si>
    <t>верхний и нижний для Н-60</t>
  </si>
  <si>
    <t>Уплотнитель Н-75</t>
  </si>
  <si>
    <t>верхний и нижний для Н-75</t>
  </si>
  <si>
    <t>Уплотнитель С-44</t>
  </si>
  <si>
    <t>верхний и нижний для С-44</t>
  </si>
  <si>
    <t>Уплотнитель ПКБ-190</t>
  </si>
  <si>
    <t>верхний и нижний для ПКБ-190</t>
  </si>
  <si>
    <t>Уплотнитель ПКБ-275/22</t>
  </si>
  <si>
    <t>верхний для ПКБ-275/22</t>
  </si>
  <si>
    <t>30х50мм</t>
  </si>
  <si>
    <t>10х30 мм</t>
  </si>
  <si>
    <t>Уплотнитель сэндвич ТСП-К/ПКБ-39</t>
  </si>
  <si>
    <t> Толщина 25мм, верхний и нижний для СП</t>
  </si>
  <si>
    <t>Кровельная проходка №4</t>
  </si>
  <si>
    <t>75-160</t>
  </si>
  <si>
    <t>180-280</t>
  </si>
  <si>
    <t>230-360</t>
  </si>
  <si>
    <r>
      <t xml:space="preserve">1,2 м  </t>
    </r>
    <r>
      <rPr>
        <sz val="14"/>
        <color theme="1"/>
        <rFont val="Calibri"/>
        <family val="2"/>
        <charset val="204"/>
      </rPr>
      <t>Ø800 мм</t>
    </r>
  </si>
  <si>
    <r>
      <t>1,2 м  Ø80</t>
    </r>
    <r>
      <rPr>
        <sz val="14"/>
        <color theme="1"/>
        <rFont val="Calibri"/>
        <family val="2"/>
        <charset val="204"/>
      </rPr>
      <t>0 мм</t>
    </r>
  </si>
  <si>
    <r>
      <t xml:space="preserve">3 м, </t>
    </r>
    <r>
      <rPr>
        <sz val="14"/>
        <color theme="1"/>
        <rFont val="Calibri"/>
        <family val="2"/>
        <charset val="204"/>
      </rPr>
      <t>Ø32 мм</t>
    </r>
  </si>
  <si>
    <r>
      <t>Снегозадержатель трубчатый Русский Рубеж для МЧ с высокой ступенькой и шагом обрешетки 350 мм****</t>
    </r>
    <r>
      <rPr>
        <sz val="14"/>
        <color rgb="FFFF0000"/>
        <rFont val="Calibri"/>
        <family val="2"/>
        <charset val="204"/>
        <scheme val="minor"/>
      </rPr>
      <t xml:space="preserve"> </t>
    </r>
  </si>
  <si>
    <r>
      <t xml:space="preserve">труба </t>
    </r>
    <r>
      <rPr>
        <sz val="14"/>
        <color theme="1"/>
        <rFont val="Calibri"/>
        <family val="2"/>
        <charset val="204"/>
      </rPr>
      <t>Ø25 мм, толщ. 0,9 мм, кронштейн трапециевидный 363х138 мм без ребер жесткости, толщ. 1,2 мм</t>
    </r>
  </si>
  <si>
    <t>Труба вентиляционная с универсальным проходным элементом</t>
  </si>
  <si>
    <t>Труба вентиляционная для мягкой кровли при монтаже</t>
  </si>
  <si>
    <t>Труба вентиляционная для готовой мягкой и фальцевой кровли</t>
  </si>
  <si>
    <t>Труба вентиляционная для металлочерепицы</t>
  </si>
  <si>
    <t>утепленная</t>
  </si>
  <si>
    <t>не утепленная</t>
  </si>
  <si>
    <t>Дилерская цена</t>
  </si>
  <si>
    <t>Цена розница</t>
  </si>
  <si>
    <t>Кольцо гидрозатвора</t>
  </si>
  <si>
    <t>Выход вентиляции канализации с универсальным проходным элементом</t>
  </si>
  <si>
    <t>Выход вентиляции канализации для мягкой кровли при монтаже</t>
  </si>
  <si>
    <t xml:space="preserve">Выход вентиляции канализации для готовой мягкой и фальцевой кровли </t>
  </si>
  <si>
    <t xml:space="preserve">Выход вентиляции канализации для металлочерепицы </t>
  </si>
  <si>
    <t>Вентилятор подкровельного пространства с универсальным проходным элементом. Черепаха</t>
  </si>
  <si>
    <t>Вентилятор подкровельного пространства для мягкой кровли при монтаже. Черепаха</t>
  </si>
  <si>
    <t>Вентилятор подкровельного пространства для готовой мягкой и фальцевой кровли. Черепаха</t>
  </si>
  <si>
    <t>Вентилятор подкровельного пространства для металлочерепицы. Черепаха</t>
  </si>
  <si>
    <t>Кровельная вентиляция</t>
  </si>
  <si>
    <t>Готовое коробочное решение</t>
  </si>
  <si>
    <t>Стандартные цвета*</t>
  </si>
  <si>
    <t>ø150 мм, h-650 мм</t>
  </si>
  <si>
    <t>ø125 мм, h-650 мм</t>
  </si>
  <si>
    <t>ø110 мм, h-550 мм</t>
  </si>
  <si>
    <t>Изображение</t>
  </si>
  <si>
    <t>Цена</t>
  </si>
  <si>
    <r>
      <rPr>
        <sz val="10"/>
        <color rgb="FF000000"/>
        <rFont val="Calibri"/>
        <family val="2"/>
      </rPr>
      <t>H-1350 мм, L-3000 мм</t>
    </r>
  </si>
  <si>
    <r>
      <rPr>
        <sz val="10"/>
        <color rgb="FF000000"/>
        <rFont val="Calibri"/>
        <family val="2"/>
      </rPr>
      <t>для детских учреждений</t>
    </r>
  </si>
  <si>
    <r>
      <rPr>
        <sz val="10"/>
        <color rgb="FF000000"/>
        <rFont val="Calibri"/>
        <family val="2"/>
      </rPr>
      <t>H-1200 мм, L-3000 мм</t>
    </r>
  </si>
  <si>
    <r>
      <rPr>
        <sz val="10"/>
        <color rgb="FF000000"/>
        <rFont val="Calibri"/>
        <family val="2"/>
      </rPr>
      <t>1200х2400 мм</t>
    </r>
  </si>
  <si>
    <r>
      <rPr>
        <sz val="10"/>
        <color rgb="FF000000"/>
        <rFont val="Calibri"/>
        <family val="2"/>
      </rPr>
      <t>1200х1200 мм</t>
    </r>
  </si>
  <si>
    <r>
      <rPr>
        <sz val="10"/>
        <color rgb="FF000000"/>
        <rFont val="Calibri"/>
        <family val="2"/>
      </rPr>
      <t>800х1600 мм</t>
    </r>
  </si>
  <si>
    <r>
      <rPr>
        <sz val="10"/>
        <color rgb="FF000000"/>
        <rFont val="Calibri"/>
        <family val="2"/>
      </rPr>
      <t>800х800 мм</t>
    </r>
  </si>
  <si>
    <r>
      <rPr>
        <sz val="10"/>
        <color rgb="FF000000"/>
        <rFont val="Calibri"/>
        <family val="2"/>
      </rPr>
      <t>двойной П-образный профиль,</t>
    </r>
    <r>
      <rPr>
        <sz val="10"/>
        <color theme="1"/>
        <rFont val="Calibri"/>
        <family val="2"/>
        <scheme val="minor"/>
      </rPr>
      <t xml:space="preserve">
</t>
    </r>
    <r>
      <rPr>
        <sz val="10"/>
        <color rgb="FF000000"/>
        <rFont val="Calibri"/>
        <family val="2"/>
      </rPr>
      <t>опорные кронштейны</t>
    </r>
  </si>
  <si>
    <r>
      <rPr>
        <b/>
        <sz val="10"/>
        <color rgb="FF000000"/>
        <rFont val="Calibri"/>
        <family val="2"/>
      </rPr>
      <t>Zn,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0"/>
        <color rgb="FF000000"/>
        <rFont val="Calibri"/>
        <family val="2"/>
      </rPr>
      <t>руб.</t>
    </r>
  </si>
  <si>
    <r>
      <rPr>
        <b/>
        <sz val="10"/>
        <color rgb="FF000000"/>
        <rFont val="Calibri"/>
        <family val="2"/>
      </rPr>
      <t>Размер</t>
    </r>
  </si>
  <si>
    <r>
      <rPr>
        <b/>
        <sz val="10"/>
        <color rgb="FF000000"/>
        <rFont val="Calibri"/>
        <family val="2"/>
      </rPr>
      <t>Примечания</t>
    </r>
  </si>
  <si>
    <r>
      <rPr>
        <b/>
        <sz val="10"/>
        <color rgb="FF000000"/>
        <rFont val="Calibri"/>
        <family val="2"/>
      </rPr>
      <t>Наименование</t>
    </r>
  </si>
  <si>
    <r>
      <rPr>
        <sz val="10"/>
        <color rgb="FF000000"/>
        <rFont val="Calibri"/>
        <family val="2"/>
      </rPr>
      <t>Маршевые пожарные лестницы (П2), комплектуются по размерам заказчика</t>
    </r>
  </si>
  <si>
    <r>
      <rPr>
        <sz val="10"/>
        <color rgb="FF000000"/>
        <rFont val="Calibri"/>
        <family val="2"/>
      </rPr>
      <t>Лестница кровельная BORGE, для профнастила Н-60, H-75</t>
    </r>
  </si>
  <si>
    <r>
      <rPr>
        <sz val="10"/>
        <color rgb="FF000000"/>
        <rFont val="Calibri"/>
        <family val="2"/>
      </rPr>
      <t>300х800 мм</t>
    </r>
  </si>
  <si>
    <r>
      <rPr>
        <sz val="10"/>
        <color rgb="FF000000"/>
        <rFont val="Calibri"/>
        <family val="2"/>
      </rPr>
      <t>Центральный кронштейн пожарной лестницы</t>
    </r>
  </si>
  <si>
    <r>
      <rPr>
        <sz val="10"/>
        <color rgb="FF000000"/>
        <rFont val="Calibri"/>
        <family val="2"/>
      </rPr>
      <t>Ø800 мм</t>
    </r>
  </si>
  <si>
    <r>
      <rPr>
        <sz val="10"/>
        <color rgb="FF000000"/>
        <rFont val="Calibri"/>
        <family val="2"/>
      </rPr>
      <t>Устройство по ограничению доступа</t>
    </r>
  </si>
  <si>
    <r>
      <rPr>
        <sz val="10"/>
        <color rgb="FF000000"/>
        <rFont val="Calibri"/>
        <family val="2"/>
      </rPr>
      <t>1000 мм</t>
    </r>
  </si>
  <si>
    <r>
      <rPr>
        <sz val="10"/>
        <color rgb="FF000000"/>
        <rFont val="Calibri"/>
        <family val="2"/>
      </rPr>
      <t>Стеновой кронштейн BORGE 1000</t>
    </r>
  </si>
  <si>
    <r>
      <rPr>
        <sz val="10"/>
        <color rgb="FF000000"/>
        <rFont val="Calibri"/>
        <family val="2"/>
      </rPr>
      <t>600 мм</t>
    </r>
  </si>
  <si>
    <r>
      <rPr>
        <sz val="10"/>
        <color rgb="FF000000"/>
        <rFont val="Calibri"/>
        <family val="2"/>
      </rPr>
      <t>Стеновой кронштейн BORGE 600</t>
    </r>
  </si>
  <si>
    <r>
      <rPr>
        <sz val="10"/>
        <color rgb="FF000000"/>
        <rFont val="Calibri"/>
        <family val="2"/>
      </rPr>
      <t>300 мм</t>
    </r>
  </si>
  <si>
    <r>
      <rPr>
        <sz val="10"/>
        <color rgb="FF000000"/>
        <rFont val="Calibri"/>
        <family val="2"/>
      </rPr>
      <t>Стеновой кронштейн BORGE 300</t>
    </r>
  </si>
  <si>
    <r>
      <rPr>
        <sz val="10"/>
        <color rgb="FF000000"/>
        <rFont val="Calibri"/>
        <family val="2"/>
      </rPr>
      <t>-</t>
    </r>
  </si>
  <si>
    <r>
      <rPr>
        <sz val="10"/>
        <color rgb="FF000000"/>
        <rFont val="Calibri"/>
        <family val="2"/>
      </rPr>
      <t>Кронштейн кровельный переходной площадки</t>
    </r>
  </si>
  <si>
    <r>
      <rPr>
        <sz val="10"/>
        <color rgb="FF000000"/>
        <rFont val="Calibri"/>
        <family val="2"/>
      </rPr>
      <t>800х1200 мм</t>
    </r>
  </si>
  <si>
    <r>
      <rPr>
        <sz val="10"/>
        <color rgb="FF000000"/>
        <rFont val="Calibri"/>
        <family val="2"/>
      </rPr>
      <t>Площадка переходная BORGE с ободом</t>
    </r>
  </si>
  <si>
    <r>
      <rPr>
        <sz val="10"/>
        <color rgb="FF000000"/>
        <rFont val="Calibri"/>
        <family val="2"/>
      </rPr>
      <t>Площадка переходная BORGE</t>
    </r>
  </si>
  <si>
    <r>
      <rPr>
        <sz val="10"/>
        <color rgb="FF000000"/>
        <rFont val="Calibri"/>
        <family val="2"/>
      </rPr>
      <t>Элемент жесткости BORGE для ограждения пожарной</t>
    </r>
    <r>
      <rPr>
        <sz val="10"/>
        <color theme="1"/>
        <rFont val="Calibri"/>
        <family val="2"/>
        <scheme val="minor"/>
      </rPr>
      <t xml:space="preserve">
</t>
    </r>
    <r>
      <rPr>
        <sz val="10"/>
        <color rgb="FF000000"/>
        <rFont val="Calibri"/>
        <family val="2"/>
      </rPr>
      <t>лестницы</t>
    </r>
  </si>
  <si>
    <r>
      <rPr>
        <sz val="10"/>
        <color rgb="FF000000"/>
        <rFont val="Calibri"/>
        <family val="2"/>
      </rPr>
      <t>Ограждение пожарной лестницы (экран безопастности)</t>
    </r>
  </si>
  <si>
    <r>
      <rPr>
        <b/>
        <sz val="10"/>
        <color rgb="FF000000"/>
        <rFont val="Calibri"/>
        <family val="2"/>
      </rPr>
      <t>цвета под заказ,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0"/>
        <color rgb="FF000000"/>
        <rFont val="Calibri"/>
        <family val="2"/>
      </rPr>
      <t>руб.</t>
    </r>
  </si>
  <si>
    <r>
      <rPr>
        <sz val="10"/>
        <color rgb="FF000000"/>
        <rFont val="Calibri"/>
        <family val="2"/>
      </rPr>
      <t>Вертикальные пожарные лестницы 800 (П1-1, П1-2)</t>
    </r>
  </si>
  <si>
    <r>
      <rPr>
        <sz val="10"/>
        <color rgb="FF000000"/>
        <rFont val="Calibri"/>
        <family val="2"/>
      </rPr>
      <t>* h - высота от уровня парапета до верха ограждения</t>
    </r>
    <r>
      <rPr>
        <sz val="10"/>
        <color theme="1"/>
        <rFont val="Calibri"/>
        <family val="2"/>
        <scheme val="minor"/>
      </rPr>
      <t xml:space="preserve">
</t>
    </r>
    <r>
      <rPr>
        <sz val="10"/>
        <color rgb="FF000000"/>
        <rFont val="Calibri"/>
        <family val="2"/>
      </rPr>
      <t>** стандартные цвета: RAL 3005, 6005, 8017, RR 32</t>
    </r>
  </si>
  <si>
    <r>
      <rPr>
        <sz val="10"/>
        <color rgb="FF000000"/>
        <rFont val="Calibri"/>
        <family val="2"/>
      </rPr>
      <t>h-90 см*</t>
    </r>
  </si>
  <si>
    <r>
      <rPr>
        <sz val="10"/>
        <color rgb="FF000000"/>
        <rFont val="Calibri"/>
        <family val="2"/>
      </rPr>
      <t>h-60 см*</t>
    </r>
  </si>
  <si>
    <r>
      <rPr>
        <sz val="10"/>
        <color rgb="FF000000"/>
        <rFont val="Calibri"/>
        <family val="2"/>
      </rPr>
      <t>h-30 см*</t>
    </r>
  </si>
  <si>
    <r>
      <rPr>
        <b/>
        <sz val="10"/>
        <color rgb="FF000000"/>
        <rFont val="Calibri"/>
        <family val="2"/>
      </rPr>
      <t>стандартные цвета**,</t>
    </r>
    <r>
      <rPr>
        <sz val="10"/>
        <color theme="1"/>
        <rFont val="Calibri"/>
        <family val="2"/>
        <scheme val="minor"/>
      </rPr>
      <t xml:space="preserve">
</t>
    </r>
    <r>
      <rPr>
        <b/>
        <sz val="10"/>
        <color rgb="FF000000"/>
        <rFont val="Calibri"/>
        <family val="2"/>
      </rPr>
      <t>руб.</t>
    </r>
  </si>
  <si>
    <r>
      <rPr>
        <b/>
        <sz val="10"/>
        <color rgb="FF000000"/>
        <rFont val="Calibri"/>
        <family val="2"/>
      </rPr>
      <t>Примечание</t>
    </r>
  </si>
  <si>
    <r>
      <rPr>
        <sz val="10"/>
        <color rgb="FF000000"/>
        <rFont val="Calibri"/>
        <family val="2"/>
      </rPr>
      <t>Парапетные ограждения Эконом</t>
    </r>
  </si>
  <si>
    <r>
      <rPr>
        <sz val="10"/>
        <color rgb="FF000000"/>
        <rFont val="Calibri"/>
        <family val="2"/>
      </rPr>
      <t>h - 90 см</t>
    </r>
  </si>
  <si>
    <r>
      <rPr>
        <sz val="10"/>
        <color rgb="FF000000"/>
        <rFont val="Calibri"/>
        <family val="2"/>
      </rPr>
      <t>h - 60 см</t>
    </r>
  </si>
  <si>
    <r>
      <rPr>
        <sz val="10"/>
        <color rgb="FF000000"/>
        <rFont val="Calibri"/>
        <family val="2"/>
      </rPr>
      <t>h - 30 см</t>
    </r>
  </si>
  <si>
    <r>
      <rPr>
        <b/>
        <sz val="10"/>
        <color rgb="FF000000"/>
        <rFont val="Calibri"/>
        <family val="2"/>
      </rPr>
      <t>комплетующие для парапетного ограждения BORGE</t>
    </r>
  </si>
  <si>
    <r>
      <rPr>
        <sz val="10"/>
        <color rgb="FF000000"/>
        <rFont val="Calibri"/>
        <family val="2"/>
      </rPr>
      <t>Парапетные ограждения</t>
    </r>
  </si>
  <si>
    <t>Цвета под заказ тип2***, руб.</t>
  </si>
  <si>
    <t>Цвета под заказ тип1**, руб.</t>
  </si>
  <si>
    <t>комплектующие для кровельных ограждений</t>
  </si>
  <si>
    <t>комплектующие для снегозадержателей</t>
  </si>
  <si>
    <t>Включен НДС 20%</t>
  </si>
  <si>
    <t>В каждый комплект входят указатели сторон света, болты, гайки и шайбы для сборки указателей, шарик для вращения флюгера и торцевая опора.</t>
  </si>
  <si>
    <t>h-400 мм</t>
  </si>
  <si>
    <t>Флюгер “Мальчик и девочка”</t>
  </si>
  <si>
    <t>Флюгер “Парусник”</t>
  </si>
  <si>
    <t>≈500х380 мм</t>
  </si>
  <si>
    <t>Флюгер “Самолет”</t>
  </si>
  <si>
    <t>Флюгер "Единорог"</t>
  </si>
  <si>
    <t>Флюгер “Бабочки”</t>
  </si>
  <si>
    <t>Флюгер "Бутылка"</t>
  </si>
  <si>
    <t>Флюгер “Петух”</t>
  </si>
  <si>
    <t>Флюгер "Трубочист"</t>
  </si>
  <si>
    <t>Флюгер “Журавль”</t>
  </si>
  <si>
    <t>Флюгер "Стрелка"</t>
  </si>
  <si>
    <t>Флюгер “Кошка”</t>
  </si>
  <si>
    <t>Флюгер "Вороны"</t>
  </si>
  <si>
    <t>Флюгер “Аисты”</t>
  </si>
  <si>
    <t>Флюгер "Чертовка"</t>
  </si>
  <si>
    <t>Флюгер “Кот в сапогах”</t>
  </si>
  <si>
    <t>Флюгер "Ника"</t>
  </si>
  <si>
    <t>Флюгер “Ласточки”</t>
  </si>
  <si>
    <t>Флюгер "Ежик в тумане"</t>
  </si>
  <si>
    <t>Флюгер “Дракон”</t>
  </si>
  <si>
    <t>Флюгер "Георгий Победоносец"</t>
  </si>
  <si>
    <t>Флюгер “Корабль”</t>
  </si>
  <si>
    <t>Флюгер "Полумесяц"</t>
  </si>
  <si>
    <t>Флюгер “Герб”</t>
  </si>
  <si>
    <t>Флюгер “Мышонок”</t>
  </si>
  <si>
    <t>Флюгер “Пиратский флаг”</t>
  </si>
  <si>
    <t>Вид</t>
  </si>
  <si>
    <t>Лист 7-11</t>
  </si>
  <si>
    <t xml:space="preserve"> розничная цена</t>
  </si>
  <si>
    <r>
      <rPr>
        <sz val="7.5"/>
        <rFont val="Calibri"/>
        <family val="2"/>
      </rPr>
      <t>1,5м</t>
    </r>
  </si>
  <si>
    <r>
      <rPr>
        <sz val="7.5"/>
        <rFont val="Calibri"/>
        <family val="2"/>
      </rPr>
      <t>нержавеющая сталь</t>
    </r>
  </si>
  <si>
    <r>
      <rPr>
        <sz val="7.5"/>
        <rFont val="Calibri"/>
        <family val="2"/>
      </rPr>
      <t>Комплект крепежа для переходного мостика для фальцевой кровли</t>
    </r>
  </si>
  <si>
    <r>
      <rPr>
        <sz val="7.5"/>
        <rFont val="Calibri"/>
        <family val="2"/>
      </rPr>
      <t>Комплект крепежа для переходного мостика для металлочерепицы, профнастила, материалов на основе битума, МЧ с высокой ступенькой</t>
    </r>
  </si>
  <si>
    <r>
      <rPr>
        <b/>
        <sz val="7.5"/>
        <rFont val="Calibri"/>
        <family val="2"/>
      </rPr>
      <t>Комплектующие для переходного мостика</t>
    </r>
  </si>
  <si>
    <r>
      <rPr>
        <sz val="7.5"/>
        <rFont val="Calibri"/>
        <family val="2"/>
      </rPr>
      <t xml:space="preserve">платформа 390х1500х1,2мм, кронштейн 248х140х3мм,  контрпластина 50х170х3мм,
</t>
    </r>
    <r>
      <rPr>
        <sz val="7.5"/>
        <rFont val="Calibri"/>
        <family val="2"/>
      </rPr>
      <t>регулировочный 344х112х3мм,  комплект крепежа из нержавеющей стали</t>
    </r>
  </si>
  <si>
    <r>
      <rPr>
        <sz val="7.5"/>
        <rFont val="Calibri"/>
        <family val="2"/>
      </rPr>
      <t>Мостик переходной BORGE для фальцевой кровли</t>
    </r>
  </si>
  <si>
    <r>
      <rPr>
        <sz val="7.5"/>
        <rFont val="Calibri"/>
        <family val="2"/>
      </rPr>
      <t>платформа 390х1500х1,2мм, кронштейн 416х148х2мм, регулировочный кронштейн 344х112х3мм, комплект крепежа из нержавеющей стали</t>
    </r>
  </si>
  <si>
    <r>
      <rPr>
        <sz val="7.5"/>
        <rFont val="Calibri"/>
        <family val="2"/>
      </rPr>
      <t>Мостик переходной BORGE для кровли из металлочерепицы, профнастила, материалов на основе битума</t>
    </r>
  </si>
  <si>
    <r>
      <rPr>
        <b/>
        <sz val="7.5"/>
        <rFont val="Calibri"/>
        <family val="2"/>
      </rPr>
      <t>Переходной мостик</t>
    </r>
  </si>
  <si>
    <r>
      <rPr>
        <sz val="7.5"/>
        <rFont val="Calibri"/>
        <family val="2"/>
      </rPr>
      <t>3м</t>
    </r>
  </si>
  <si>
    <r>
      <rPr>
        <sz val="7.5"/>
        <rFont val="Calibri"/>
        <family val="2"/>
      </rPr>
      <t>1м</t>
    </r>
  </si>
  <si>
    <r>
      <rPr>
        <sz val="7.5"/>
        <rFont val="Calibri"/>
        <family val="2"/>
      </rPr>
      <t>Комплект крепежа для снегозадержателя для фальцевой кровли</t>
    </r>
  </si>
  <si>
    <r>
      <rPr>
        <sz val="7.5"/>
        <rFont val="Calibri"/>
        <family val="2"/>
      </rPr>
      <t>Комплект крепежа для снегозадержателя для кровли из металлочерепицы, профнастила, материалов на основе битума</t>
    </r>
  </si>
  <si>
    <r>
      <rPr>
        <sz val="7.5"/>
        <rFont val="Calibri"/>
        <family val="2"/>
      </rPr>
      <t>25х45х0,95мм</t>
    </r>
  </si>
  <si>
    <r>
      <rPr>
        <sz val="7.5"/>
        <rFont val="Calibri"/>
        <family val="2"/>
      </rPr>
      <t>Труба снегозадержателя BORGE</t>
    </r>
  </si>
  <si>
    <r>
      <rPr>
        <sz val="7.5"/>
        <rFont val="Calibri"/>
        <family val="2"/>
      </rPr>
      <t>-</t>
    </r>
  </si>
  <si>
    <r>
      <rPr>
        <sz val="7.5"/>
        <rFont val="Calibri"/>
        <family val="2"/>
      </rPr>
      <t>50х170х3мм</t>
    </r>
  </si>
  <si>
    <r>
      <rPr>
        <sz val="7.5"/>
        <rFont val="Calibri"/>
        <family val="2"/>
      </rPr>
      <t>Контрпластина BORGE</t>
    </r>
  </si>
  <si>
    <r>
      <rPr>
        <sz val="7.5"/>
        <rFont val="Calibri"/>
        <family val="2"/>
      </rPr>
      <t>48х110х2мм</t>
    </r>
  </si>
  <si>
    <r>
      <rPr>
        <sz val="7.5"/>
        <rFont val="Calibri"/>
        <family val="2"/>
      </rPr>
      <t>кронштейн 344х112х3мм</t>
    </r>
  </si>
  <si>
    <r>
      <rPr>
        <sz val="7.5"/>
        <rFont val="Calibri"/>
        <family val="2"/>
      </rPr>
      <t>Регулировочный кронштейн BORGE</t>
    </r>
  </si>
  <si>
    <r>
      <rPr>
        <sz val="7.5"/>
        <rFont val="Calibri"/>
        <family val="2"/>
      </rPr>
      <t>кронштейн 248х140х3мм</t>
    </r>
  </si>
  <si>
    <r>
      <rPr>
        <sz val="7.5"/>
        <rFont val="Calibri"/>
        <family val="2"/>
      </rPr>
      <t>Универсальный кронштейн BORGE для фальцевой кровли</t>
    </r>
  </si>
  <si>
    <r>
      <rPr>
        <sz val="7.5"/>
        <rFont val="Calibri"/>
        <family val="2"/>
      </rPr>
      <t>кронштейн 140х136х2мм</t>
    </r>
  </si>
  <si>
    <r>
      <rPr>
        <sz val="7.5"/>
        <rFont val="Calibri"/>
        <family val="2"/>
      </rPr>
      <t>кронштейн 416х148х2мм</t>
    </r>
  </si>
  <si>
    <r>
      <rPr>
        <sz val="7.5"/>
        <rFont val="Calibri"/>
        <family val="2"/>
      </rPr>
      <t>Универсальный кронштейн BORGE для МЧ и профнастила</t>
    </r>
  </si>
  <si>
    <r>
      <rPr>
        <b/>
        <sz val="7.5"/>
        <rFont val="Calibri"/>
        <family val="2"/>
      </rPr>
      <t>Комплектующие снегозадержателей</t>
    </r>
  </si>
  <si>
    <r>
      <rPr>
        <sz val="7.5"/>
        <rFont val="Calibri"/>
        <family val="2"/>
      </rPr>
      <t>кронштейн 248х140х3мм, контрпластина 50х170х3мм трубы овальные 25х45х0,95мм, комплект крепежа из нержавеющей стали</t>
    </r>
  </si>
  <si>
    <r>
      <rPr>
        <sz val="7.5"/>
        <rFont val="Calibri"/>
        <family val="2"/>
      </rPr>
      <t>Снегозадержатель трубчатый BORGE для фальцевой кровли</t>
    </r>
  </si>
  <si>
    <r>
      <rPr>
        <sz val="7.5"/>
        <rFont val="Calibri"/>
        <family val="2"/>
      </rPr>
      <t>кронштейн 140х136х2мм, контрпластина 48х110х2мм,  трубы овальные 25х45х0,95мм, комплект крепежа из нержавеющей стали</t>
    </r>
  </si>
  <si>
    <r>
      <rPr>
        <sz val="7.5"/>
        <rFont val="Calibri"/>
        <family val="2"/>
      </rPr>
      <t>кронштейн 416х148х2мм, трубы овальные 25х45х0,95мм, комплект крепежа из нержавеющей стали</t>
    </r>
  </si>
  <si>
    <r>
      <rPr>
        <sz val="7.5"/>
        <rFont val="Calibri"/>
        <family val="2"/>
      </rPr>
      <t>Снегозадержатель трубчатый BORGE для кровли из металлочерепицы, профнастила, материалов на основе битума</t>
    </r>
  </si>
  <si>
    <r>
      <rPr>
        <b/>
        <sz val="7.5"/>
        <rFont val="Calibri"/>
        <family val="2"/>
      </rPr>
      <t>Размер</t>
    </r>
  </si>
  <si>
    <r>
      <rPr>
        <b/>
        <sz val="7.5"/>
        <rFont val="Calibri"/>
        <family val="2"/>
      </rPr>
      <t>Характеристика</t>
    </r>
  </si>
  <si>
    <r>
      <rPr>
        <b/>
        <sz val="7.5"/>
        <rFont val="Calibri"/>
        <family val="2"/>
      </rPr>
      <t>Наименование</t>
    </r>
  </si>
  <si>
    <r>
      <rPr>
        <b/>
        <sz val="7.5"/>
        <rFont val="Calibri"/>
        <family val="2"/>
      </rPr>
      <t>Снегозадержатели</t>
    </r>
  </si>
  <si>
    <r>
      <rPr>
        <b/>
        <sz val="7.5"/>
        <rFont val="Calibri"/>
        <family val="2"/>
      </rPr>
      <t>Продукция из меди</t>
    </r>
  </si>
  <si>
    <r>
      <rPr>
        <sz val="5.5"/>
        <rFont val="Calibri"/>
        <family val="2"/>
      </rPr>
      <t>Включен НДС - 20%</t>
    </r>
  </si>
  <si>
    <r>
      <rPr>
        <b/>
        <sz val="5.5"/>
        <rFont val="Calibri"/>
        <family val="2"/>
      </rPr>
      <t>ПРЕЙСКУРАНТ рекомендованные розничные цены</t>
    </r>
  </si>
  <si>
    <r>
      <rPr>
        <sz val="5.5"/>
        <rFont val="Calibri"/>
        <family val="2"/>
      </rPr>
      <t xml:space="preserve">СИСТЕМЫ БЕЗОПАСНОСТИ КРОВЛИ СНЕГОЗАДЕРЖАТЕЛИ/ КРОВЕЛЬНЫЕ ОГРАЖДЕНИЯ/ ПЕРЕХОДНЫЕ МОСТИКИ/ КРОВЕЛЬНЫЕ И ФАСАДНЫЕ ЛЕСТНИЦЫ/ КРОВЕЛЬНЫЕ АКСЕССУАРЫ/ДЕКОР ИЗ МЕТАЛЛА/КРОВЕЛЬНАЯ
</t>
    </r>
    <r>
      <rPr>
        <sz val="5.5"/>
        <rFont val="Calibri"/>
        <family val="2"/>
      </rPr>
      <t>ВЕНТИЛЯЦИЯ</t>
    </r>
  </si>
  <si>
    <t>Стандартные цвета: RAL  3005, 3011, 5005, 6005, 7004, 7024, 8004, 8017, 9005, RR 11, 29, 32</t>
  </si>
  <si>
    <t>состоит из двух деталей, оцинкованный, толщ. 3 мм, крепеж в комплекте</t>
  </si>
  <si>
    <t>Крюк безопасности BORGE для черепичной кровли</t>
  </si>
  <si>
    <t>416х198 мм, оцинкованный, толщ. 3 мм, крепеж, контрпластины и уплотнители в комплекте</t>
  </si>
  <si>
    <t>Крюк безопасности BORGE для фальцевой кровли</t>
  </si>
  <si>
    <t>416х198 мм, оцинкованный, толщ. 3 мм, крепеж и уплотнители в комплекте</t>
  </si>
  <si>
    <t>Крюк безопасности BORGE для кровли из металлочерепицы, профнастила, материалов на основе битума</t>
  </si>
  <si>
    <t>Цена розничная за шт., руб.</t>
  </si>
  <si>
    <t>ваша скидка</t>
  </si>
  <si>
    <t>***тип 2 - любые другие цвета по шкале RAL и RR, не обозначенные в прейскуранте</t>
  </si>
  <si>
    <t>** тип 1 - цвета RAL 3003, 5002, 5021, 9003, 9006</t>
  </si>
  <si>
    <t>*стандартные цвета - RAL 3005, 3011, 5005, 6005, 7004, 7024, 8004, 8017, 9005, RR 11, 29, 32</t>
  </si>
  <si>
    <t>400х358мм</t>
  </si>
  <si>
    <t>500х285мм</t>
  </si>
  <si>
    <t>654х364мм</t>
  </si>
  <si>
    <t>Подложка для адресной таблички TOTALITA Подкова</t>
  </si>
  <si>
    <t>Подложка для адресной таблички TOTALITA Пчелки</t>
  </si>
  <si>
    <t>Подложка для адресной таблички TOTALITA Классика</t>
  </si>
  <si>
    <t>Подложка для адресной таблички TOTALITA Ренессанс</t>
  </si>
  <si>
    <t>Подложка для адресной таблички TOTALITA Ласточки</t>
  </si>
  <si>
    <t>Подложка для адресной таблички TOTALITA Версаль</t>
  </si>
  <si>
    <t>Подложка для адресной таблички TOTALITA Ажур</t>
  </si>
  <si>
    <t>Табличка адресная TOTALITA Пчелки</t>
  </si>
  <si>
    <t>Табличка адресная TOTALITA Классика</t>
  </si>
  <si>
    <t>Табличка адресная TOTALITA Ренессанс</t>
  </si>
  <si>
    <t>Табличка адресная TOTALITA Ласточки</t>
  </si>
  <si>
    <t>Табличка адресная TOTALITA Версаль</t>
  </si>
  <si>
    <t>Табличка адресная TOTALITA Ажур</t>
  </si>
  <si>
    <t>цвета под заказ тип 2***, руб.</t>
  </si>
  <si>
    <t>цвета под заказ тип 1**, руб.</t>
  </si>
  <si>
    <t>стандартные цвета*, руб.</t>
  </si>
  <si>
    <t>Дизайн</t>
  </si>
  <si>
    <t>Продукция Тоталита. Адресные таблички.</t>
  </si>
  <si>
    <t>СИСТЕМЫ БЕЗОПАСНОСТИ КРОВЛИ СНЕГОЗАДЕРЖАТЕЛИ/ КРОВЕЛЬНЫЕ ОГРАЖДЕНИЯ/ ПЕРЕХОДНЫЕ МОСТИКИ/ КРОВЕЛЬНЫЕ И ФАСАДНЫЕ ЛЕСТНИЦЫ/ КРОВЕЛЬНЫЕ АКСЕССУАРЫ/ДЕКОР ИЗ МЕТАЛЛА/КРОВЕЛЬНАЯ ВЕНТИЛЯЦИЯ</t>
  </si>
  <si>
    <r>
      <rPr>
        <b/>
        <sz val="14"/>
        <rFont val="Calibri"/>
        <family val="2"/>
        <charset val="204"/>
      </rPr>
      <t>наименование</t>
    </r>
  </si>
  <si>
    <r>
      <rPr>
        <b/>
        <sz val="14"/>
        <rFont val="Calibri"/>
        <family val="2"/>
        <charset val="204"/>
      </rPr>
      <t>характеристика</t>
    </r>
  </si>
  <si>
    <t>Ступень кровельная BORGE</t>
  </si>
  <si>
    <t>оцинкованные, платформа 350х600х1,2мм, кронштейны 2мм</t>
  </si>
  <si>
    <t>Ступень кровельная BORGE для фальцевой кровли</t>
  </si>
  <si>
    <t>оцинкованные, платформа 350х600х1,2мм, кронштейны 2мм,</t>
  </si>
  <si>
    <t>Ступень кровельная BORGE для череп, композ, мягкой кровли и МЧ с выс. ступ.</t>
  </si>
  <si>
    <r>
      <rPr>
        <sz val="14"/>
        <rFont val="Calibri"/>
        <family val="2"/>
        <charset val="204"/>
      </rPr>
      <t>Ступень кровельная NewLine</t>
    </r>
  </si>
  <si>
    <r>
      <rPr>
        <sz val="14"/>
        <rFont val="Calibri"/>
        <family val="2"/>
        <charset val="204"/>
      </rPr>
      <t>Ступень кровельная NewLine для фальцевой кровли</t>
    </r>
  </si>
  <si>
    <t>неоцинкованные, платформа 350х600х1,2мм, кронштейны 1,5мм</t>
  </si>
  <si>
    <t>неоцинкованные, платформа 350х600х1,2мм, кронштейны, контрпластины 1,5мм</t>
  </si>
  <si>
    <t>1000х367мм</t>
  </si>
  <si>
    <t>800х293мм</t>
  </si>
  <si>
    <t>1000х455мм</t>
  </si>
  <si>
    <t>800х364мм</t>
  </si>
  <si>
    <t>1000х451мм</t>
  </si>
  <si>
    <t>800х361мм</t>
  </si>
  <si>
    <t>1000х618мм</t>
  </si>
  <si>
    <t>800х495мм</t>
  </si>
  <si>
    <t>1000х412мм</t>
  </si>
  <si>
    <t>800х330мм</t>
  </si>
  <si>
    <t>1000х335мм</t>
  </si>
  <si>
    <t>800х268мм</t>
  </si>
  <si>
    <t>500х577мм</t>
  </si>
  <si>
    <t>для 1000х367мм</t>
  </si>
  <si>
    <t>для 800х293мм</t>
  </si>
  <si>
    <t>для 1000х455мм</t>
  </si>
  <si>
    <t>для 800х364мм</t>
  </si>
  <si>
    <t>для 1000х451мм</t>
  </si>
  <si>
    <t>для 800х361мм</t>
  </si>
  <si>
    <t>для 1000х618мм</t>
  </si>
  <si>
    <t>для 800х495мм</t>
  </si>
  <si>
    <t>для 1000х412мм</t>
  </si>
  <si>
    <t>для 800х330мм</t>
  </si>
  <si>
    <t>для 1000х335мм</t>
  </si>
  <si>
    <t>для 800х268мм</t>
  </si>
  <si>
    <t>для 500х577мм</t>
  </si>
  <si>
    <t>92х130мм</t>
  </si>
  <si>
    <t>оцинкованный, труба плоскоовальная 25х45 мм, толщ. 0,9 мм, кронштейн трапециевидный, толщ. 1,5 мм</t>
  </si>
  <si>
    <t>труба Ø32 мм, толщ. 0,9 мм, кронштейн трапециевидный 420х147 мм, толщ. 1,5 мм, контрпластины -2мм (2шт на опору, 1 шт для подкоса)</t>
  </si>
  <si>
    <t>Ограждение кровельное Эконом ТИП-3</t>
  </si>
  <si>
    <t>труба Ø25 мм, толщ. 0,9 мм; опора составная- стойка толщ. 2 мм,  подкос толщ. 1,5 мм, профиль- П-образный; основание толщ. 1,5 мм, профиль L- образный</t>
  </si>
  <si>
    <t>Ограждение кровельное Эконом ТИП-3 для фальцевой кровли</t>
  </si>
  <si>
    <t>труба Ø25 мм, толщ. 0,9 мм; опора составная- стойка толщ. 2 мм,  подкос толщ. 1,5 мм, профиль- П-образный; кронштейн -1,5 мм, контрпластины -2 мм (2шт на опору)</t>
  </si>
  <si>
    <t>Ограждение кровельное Эконом ТИП-3 с двумя дополнительными трубами</t>
  </si>
  <si>
    <t>Ограждение кровельное Эконом ТИП-3 для фальцевой кровли с двумя дополнительными трубами</t>
  </si>
  <si>
    <t xml:space="preserve">труба Ø25 мм, толщ. 0,9 мм; опора составная- стойка толщ. 2 мм,  подкос толщ. 1,5 мм, профиль- П-образный; кронштейн -1,5 мм, контрпластины -2 мм (2шт на опору)  </t>
  </si>
  <si>
    <t>труба Ø25 мм, толщ. 0,9 мм, опора составная: основание, стойка, подкос - все элементы 1,5 мм, профиль L- образный</t>
  </si>
  <si>
    <t>Ограждение декоративное NewLine, 3 опоры, 3 м для фальцевой кровли, отверстие для 1 доп. трубы по умолчанию</t>
  </si>
  <si>
    <t>труба Ø25 мм, толщ. 0,9 мм, опора составная: стойка, подкос - все элементы 1,5 мм, профиль L- образный, кронштейн -1,5мм, контрпластины -2 мм (2шт на опору). Возможна установка 3-ей трубы Ø 25мм)</t>
  </si>
  <si>
    <t xml:space="preserve">труба Ø25 мм, толщ. 0,9 мм, опора составная: стойка, подкос - все элементы 1,5 мм, профиль L- образный, кронштейн -1,5мм, контрпластины -2 мм (2шт на опору). </t>
  </si>
  <si>
    <r>
      <rPr>
        <sz val="14"/>
        <rFont val="Calibri"/>
        <family val="2"/>
      </rPr>
      <t>Труба снегозадержателя, 3м</t>
    </r>
  </si>
  <si>
    <t>Ø32 мм, толщ. 0,9 мм</t>
  </si>
  <si>
    <t>20х40 мм, плоскоовальная, толщ. 0,9 мм</t>
  </si>
  <si>
    <t>Ø25 мм, толщ. 0,9 мм</t>
  </si>
  <si>
    <r>
      <rPr>
        <sz val="14"/>
        <rFont val="Calibri"/>
        <family val="2"/>
      </rPr>
      <t>Универсальный кронштейн Эконом</t>
    </r>
  </si>
  <si>
    <r>
      <rPr>
        <sz val="14"/>
        <rFont val="Calibri"/>
        <family val="2"/>
      </rPr>
      <t>трапециевидный 420х147 мм, толщ. 1,5 мм</t>
    </r>
  </si>
  <si>
    <r>
      <rPr>
        <sz val="14"/>
        <rFont val="Calibri"/>
        <family val="2"/>
      </rPr>
      <t>Универсальный кронштейн NewLine 40х20 мм</t>
    </r>
  </si>
  <si>
    <t>трапециевидный 363х138 мм, толщ. 1,2 мм, без ребер жесткости, овальное отверстие под трубу 40х20 мм</t>
  </si>
  <si>
    <r>
      <rPr>
        <sz val="14"/>
        <rFont val="Calibri"/>
        <family val="2"/>
      </rPr>
      <t>Универсальный кронштейн NewLine</t>
    </r>
  </si>
  <si>
    <t>трапециевидный 363х138 мм, толщ. 1,2 мм, без ребер жесткости, круглое отверстие под трубу Ø25 мм</t>
  </si>
  <si>
    <r>
      <rPr>
        <sz val="14"/>
        <rFont val="Calibri"/>
        <family val="2"/>
      </rPr>
      <t>Комплект крепежа снегозадержателя NewLine</t>
    </r>
  </si>
  <si>
    <r>
      <rPr>
        <sz val="14"/>
        <rFont val="Calibri"/>
        <family val="2"/>
      </rPr>
      <t>цинк</t>
    </r>
  </si>
  <si>
    <t>Кровельное ограждение ТИП-1, ТИП-2, ТИП-3</t>
  </si>
  <si>
    <r>
      <rPr>
        <sz val="14"/>
        <rFont val="Calibri"/>
        <family val="2"/>
      </rPr>
      <t>Труба ограждения Эконом ТИП-1 и ТИП-2, 3 м</t>
    </r>
  </si>
  <si>
    <r>
      <rPr>
        <sz val="14"/>
        <rFont val="Calibri"/>
        <family val="2"/>
      </rPr>
      <t>Опора ограждения Эконом Тип-1 (2 детали) без метизов</t>
    </r>
  </si>
  <si>
    <t>Н-60 см, толщ. 4 мм</t>
  </si>
  <si>
    <r>
      <rPr>
        <sz val="14"/>
        <rFont val="Calibri"/>
        <family val="2"/>
      </rPr>
      <t>Опора ограждения ТИП-2 (без метизов)</t>
    </r>
  </si>
  <si>
    <r>
      <rPr>
        <sz val="14"/>
        <rFont val="Calibri"/>
        <family val="2"/>
      </rPr>
      <t>Н-90 см</t>
    </r>
  </si>
  <si>
    <r>
      <rPr>
        <sz val="14"/>
        <rFont val="Calibri"/>
        <family val="2"/>
      </rPr>
      <t>Н-120 см</t>
    </r>
  </si>
  <si>
    <r>
      <rPr>
        <sz val="14"/>
        <rFont val="Calibri"/>
        <family val="2"/>
      </rPr>
      <t>Подкос ограждения Эконом ТИП 2 (без метизов)</t>
    </r>
  </si>
  <si>
    <r>
      <rPr>
        <sz val="14"/>
        <rFont val="Calibri"/>
        <family val="2"/>
      </rPr>
      <t>Кронштейн ограждения Эконом ТИП- 2 (для подкоса)</t>
    </r>
  </si>
  <si>
    <t>толщ. 1,5 мм</t>
  </si>
  <si>
    <r>
      <rPr>
        <sz val="14"/>
        <rFont val="Calibri"/>
        <family val="2"/>
      </rPr>
      <t>Угол соединения</t>
    </r>
  </si>
  <si>
    <t>300х300, Эконом Тип 1 и Тип 2, Ø32 мм, толщ. 0,9 мм</t>
  </si>
  <si>
    <t>Стойка ограждения Эконом ТИП-3</t>
  </si>
  <si>
    <t>Н-60 см, толщ. 2 мм, П-образный профиль</t>
  </si>
  <si>
    <t>Н-90 см,  толщ. 2 мм, П-образный профиль</t>
  </si>
  <si>
    <t>Н-120 см,  толщ. 2 мм, П-образный профиль</t>
  </si>
  <si>
    <t>Подкос ограждения Эконом ТИП-3</t>
  </si>
  <si>
    <t>Н-60 см,  толщ. 1,5 мм, П-образный профиль</t>
  </si>
  <si>
    <t>Н-90 см, толщ. 1,5 мм, П-образный профиль</t>
  </si>
  <si>
    <t>Н-120 см, толщ. 1,5 мм, П-образный профиль</t>
  </si>
  <si>
    <r>
      <rPr>
        <sz val="14"/>
        <rFont val="Calibri"/>
        <family val="2"/>
      </rPr>
      <t>Комплект крепежа для кровельного ограждения Эконом ТИП-1</t>
    </r>
  </si>
  <si>
    <r>
      <rPr>
        <sz val="14"/>
        <rFont val="Calibri"/>
        <family val="2"/>
      </rPr>
      <t>метизы + хомут</t>
    </r>
  </si>
  <si>
    <r>
      <rPr>
        <sz val="14"/>
        <rFont val="Calibri"/>
        <family val="2"/>
      </rPr>
      <t>Комплект крепежа для кровельного ограждения Эконом ТИП-2, для металлочерепицы/профнастила на универсальном
кронштейне ЭКОНОМ</t>
    </r>
  </si>
  <si>
    <r>
      <rPr>
        <sz val="14"/>
        <rFont val="Calibri"/>
        <family val="2"/>
      </rPr>
      <t>только метизы</t>
    </r>
  </si>
  <si>
    <r>
      <rPr>
        <sz val="14"/>
        <rFont val="Calibri"/>
        <family val="2"/>
      </rPr>
      <t>Комплект крепежа для кровельного ограждения Эконом ТИП 2,
для фальцевой кровли на универсальном кронштейне Эконом</t>
    </r>
  </si>
  <si>
    <r>
      <rPr>
        <b/>
        <i/>
        <sz val="14"/>
        <rFont val="Calibri"/>
        <family val="2"/>
      </rPr>
      <t>Декоративное ограждение NewLine</t>
    </r>
  </si>
  <si>
    <r>
      <rPr>
        <sz val="14"/>
        <rFont val="Calibri"/>
        <family val="2"/>
      </rPr>
      <t>Труба ограждения Декоративного NewLine</t>
    </r>
  </si>
  <si>
    <r>
      <rPr>
        <sz val="14"/>
        <rFont val="Calibri"/>
        <family val="2"/>
      </rPr>
      <t>Стойка ограждения декоративного NewLine</t>
    </r>
  </si>
  <si>
    <t>Н-60 см, толщ. 1,5 мм, L-образный профиль</t>
  </si>
  <si>
    <t>Н-90 см, толщ. 1,5 мм, L-образный профиль</t>
  </si>
  <si>
    <t>Н-120 см, толщ. 1,5 мм, L-образный профиль</t>
  </si>
  <si>
    <r>
      <rPr>
        <sz val="14"/>
        <rFont val="Calibri"/>
        <family val="2"/>
      </rPr>
      <t>Подкос декоративного ограждения NewLine</t>
    </r>
  </si>
  <si>
    <t>Основание опоры ограждения декоративного NewLine, Эконом ТИП-3</t>
  </si>
  <si>
    <t>370 мм, толщ. 1,5 мм, L-образный профиль</t>
  </si>
  <si>
    <r>
      <rPr>
        <sz val="14"/>
        <rFont val="Calibri"/>
        <family val="2"/>
      </rPr>
      <t>Комплект крепежа для декоративного ограждения</t>
    </r>
  </si>
  <si>
    <r>
      <rPr>
        <b/>
        <sz val="14"/>
        <rFont val="Calibri"/>
        <family val="2"/>
      </rPr>
      <t>Комплектующие для переходных мостиков</t>
    </r>
  </si>
  <si>
    <r>
      <rPr>
        <b/>
        <sz val="14"/>
        <rFont val="Calibri"/>
        <family val="2"/>
      </rPr>
      <t>наименование</t>
    </r>
  </si>
  <si>
    <r>
      <rPr>
        <b/>
        <sz val="14"/>
        <rFont val="Calibri"/>
        <family val="2"/>
      </rPr>
      <t>характеристика</t>
    </r>
  </si>
  <si>
    <r>
      <rPr>
        <b/>
        <sz val="14"/>
        <rFont val="Calibri"/>
        <family val="2"/>
      </rPr>
      <t>Цинк</t>
    </r>
  </si>
  <si>
    <r>
      <rPr>
        <sz val="14"/>
        <rFont val="Calibri"/>
        <family val="2"/>
      </rPr>
      <t>Комплект крепежа для кровельной ступени NL для МЧ и профнастила</t>
    </r>
  </si>
  <si>
    <r>
      <rPr>
        <sz val="14"/>
        <rFont val="Calibri"/>
        <family val="2"/>
      </rPr>
      <t>Комплект крепежа для кровельной ступени NL, для фальцевой кровли</t>
    </r>
  </si>
  <si>
    <r>
      <rPr>
        <sz val="14"/>
        <rFont val="Calibri"/>
        <family val="2"/>
      </rPr>
      <t>*Стандартные цвета: RAL  3005, 3011, 5005, 6005, 7004, 7024, 8004, 8017, 9005, RR 11, 29, 32</t>
    </r>
  </si>
  <si>
    <r>
      <rPr>
        <sz val="14"/>
        <rFont val="Calibri"/>
        <family val="2"/>
      </rPr>
      <t>**тип 1- RAL 3003, 5002, 5021, 9003, 9006</t>
    </r>
  </si>
  <si>
    <r>
      <rPr>
        <sz val="14"/>
        <rFont val="Calibri"/>
        <family val="2"/>
      </rPr>
      <t>***тип2 - другие цвета , не обозначенные в прейскуранте</t>
    </r>
  </si>
  <si>
    <t>Кровельное ограждение Русский Рубеж, для МЧ, профнастила, материалов на основе битума</t>
  </si>
  <si>
    <t>оцинкованный, 3м, труба Ø25 мм, толщ. 0,9 мм; опора составная- стойка толщ. 2 мм,  подкос толщ. 1,5 мм, профиль- П-образный; основание толщ. 1,5 мм, профиль L- образный</t>
  </si>
  <si>
    <t>Кровельное ограждение Русский Рубеж для фальцевой кровли</t>
  </si>
  <si>
    <t xml:space="preserve">оцинкованный, 3м, труба Ø25 мм, толщ. 0,9 мм; опора составная- стойка толщ. 2 мм,  подкос толщ. 1,5 мм, профиль- П-образный; кронштейн -1,5 мм, контрпластины -2 мм (2шт на опору)   </t>
  </si>
  <si>
    <t>Кровельное ограждение Русский Рубеж с двумя дополнительными трубами</t>
  </si>
  <si>
    <t>Кровельное ограждение Русский Рубеж для фальцевой кровли с двумя дополнительными трубами</t>
  </si>
  <si>
    <t>комплектующие для ограждения</t>
  </si>
  <si>
    <t>Стойка кровельного ограждения Русский Рубеж</t>
  </si>
  <si>
    <t>оцинкованная, толщ. 2 мм,  профиль- П-образный;</t>
  </si>
  <si>
    <t>Подкос кровельного ограждения Русский Рубеж</t>
  </si>
  <si>
    <t>оцинкованный, толщ. 1,5 мм,  профиль- П-образный;</t>
  </si>
  <si>
    <t>Основание кровельного ограждения Русский Рубеж</t>
  </si>
  <si>
    <t xml:space="preserve">оцинкованный, толщ. 1,5 мм,  профиль- L-образный; </t>
  </si>
  <si>
    <t>370 мм</t>
  </si>
  <si>
    <r>
      <rPr>
        <sz val="14"/>
        <rFont val="Calibri"/>
        <family val="2"/>
      </rPr>
      <t>Ограждение кровельное Эконом ТИП-1, 3 опоры, 3 м</t>
    </r>
  </si>
  <si>
    <r>
      <rPr>
        <sz val="14"/>
        <rFont val="Calibri"/>
        <family val="2"/>
      </rPr>
      <t>труба Ø32 мм, толщ. 0,9 мм, опора толщ. 4 мм</t>
    </r>
  </si>
  <si>
    <r>
      <rPr>
        <sz val="14"/>
        <rFont val="Calibri"/>
        <family val="2"/>
      </rPr>
      <t>Н-60 см</t>
    </r>
  </si>
  <si>
    <r>
      <rPr>
        <sz val="14"/>
        <rFont val="Calibri"/>
        <family val="2"/>
      </rPr>
      <t>Ограждение кровельное Эконом ТИП-1, 3 опоры, 3 м с дополнительной
трубой</t>
    </r>
  </si>
  <si>
    <r>
      <rPr>
        <sz val="14"/>
        <rFont val="Calibri"/>
        <family val="2"/>
      </rPr>
      <t>труба Ø32 мм, толщ. 0,9 мм, опора толщ. 4
мм</t>
    </r>
  </si>
  <si>
    <r>
      <rPr>
        <sz val="14"/>
        <rFont val="Calibri"/>
        <family val="2"/>
      </rPr>
      <t>Ограждение кровельное Эконом ТИП-2, 3 опоры,  3 м на универсальном кронштейне Эконом</t>
    </r>
  </si>
  <si>
    <r>
      <rPr>
        <sz val="14"/>
        <rFont val="Calibri"/>
        <family val="2"/>
      </rPr>
      <t>Ограждение кровельное Эконом ТИП-2, 3 опоры, 3 м, для фальц. кровли на универсальном кронштейне Эконом</t>
    </r>
  </si>
  <si>
    <r>
      <rPr>
        <sz val="14"/>
        <rFont val="Calibri"/>
        <family val="2"/>
      </rPr>
      <t>Ограждение декоративное NewLine, 3 опоры, 3 м, 2 трубы (нового образца), отверстие для 1 доп. трубы по умолчанию</t>
    </r>
  </si>
  <si>
    <r>
      <rPr>
        <sz val="14"/>
        <rFont val="Calibri"/>
        <family val="2"/>
      </rPr>
      <t>Ограждение декоративное NewLine, 3 опоры, 3 м, 2 трубы (нового образца), с двумя дополнительными трубами</t>
    </r>
  </si>
  <si>
    <r>
      <rPr>
        <sz val="14"/>
        <rFont val="Calibri"/>
        <family val="2"/>
      </rPr>
      <t>Ограждение декоративное NewLine, 3 опоры, 3 м для фальцевой кровли (нового образца), с двумя дополнительными трубами</t>
    </r>
  </si>
  <si>
    <t xml:space="preserve">Антенный выход для металлочерепицы </t>
  </si>
  <si>
    <t xml:space="preserve">Антенный выход для готовой мягкой и фальцевой кровли </t>
  </si>
  <si>
    <t>Антенный выход для мягкой кровли при монтаже</t>
  </si>
  <si>
    <t>Антенный выход с универсальным проходным элементом</t>
  </si>
  <si>
    <t>Гофра входит в комплект трубы вентиляционной</t>
  </si>
  <si>
    <t>Кровельное ограждение BORGE для монтажа параллельно фальцу, 3м (шаг 550, 600мм)</t>
  </si>
  <si>
    <r>
      <rPr>
        <sz val="7"/>
        <rFont val="Calibri"/>
        <family val="2"/>
      </rPr>
      <t>-</t>
    </r>
  </si>
  <si>
    <t>Снегозадержатель трубчатый BORGE для профнастила Н-114</t>
  </si>
  <si>
    <t>Пластина между фальцами</t>
  </si>
  <si>
    <t>Кровельные ограждения</t>
  </si>
  <si>
    <t>Ограждение кровельное BORGE, 3м, 3 опоры</t>
  </si>
  <si>
    <t>кронштейн 416х148х2 мм, трубы круглые Ø32 мм, толщиной 1,5мм, комплект крепежа из нержавеющей стали</t>
  </si>
  <si>
    <t>Н-60см</t>
  </si>
  <si>
    <t>Н-90см</t>
  </si>
  <si>
    <t>Н-120см</t>
  </si>
  <si>
    <t>Ограждение кровельное BORGE для фальцевой кровли, 3м, 3 опоры</t>
  </si>
  <si>
    <t>кронштейн 416х148х2 мм, трубы круглые Ø32 мм, толщиной 1,5мм, контр-пластины, комплект крепежа из нержавеющей стали</t>
  </si>
  <si>
    <t>Кровельные лестницы</t>
  </si>
  <si>
    <t>Комплект лестница кровельная BORGE</t>
  </si>
  <si>
    <t>L=1,8 м; В=445 мм</t>
  </si>
  <si>
    <t>L=3 м; В=445 мм</t>
  </si>
  <si>
    <t>Комплект лестница кровельная BORGE для фальцевой кровли</t>
  </si>
  <si>
    <t>9 130</t>
  </si>
  <si>
    <t>9 537</t>
  </si>
  <si>
    <t>10 203</t>
  </si>
  <si>
    <t>11 956</t>
  </si>
  <si>
    <t>Комплект крепежа для кровельной ступени BORGE для МЧ, МЧ с выс. ступ. и профнастила</t>
  </si>
  <si>
    <t>Комплект крепежа для кровельной ступени BORGE, для фальцевой кровли</t>
  </si>
  <si>
    <t>Комплект крепежа для кровельной ступени BORGE, для черепич, композ, мягкой кровли</t>
  </si>
  <si>
    <t>Рельс безопасности</t>
  </si>
  <si>
    <r>
      <rPr>
        <sz val="14"/>
        <rFont val="Calibri"/>
        <family val="2"/>
        <charset val="204"/>
      </rPr>
      <t>14 020</t>
    </r>
  </si>
  <si>
    <r>
      <rPr>
        <sz val="14"/>
        <rFont val="Calibri"/>
        <family val="2"/>
        <charset val="204"/>
      </rPr>
      <t>15 824</t>
    </r>
  </si>
  <si>
    <t>Стопор закрытый</t>
  </si>
  <si>
    <r>
      <rPr>
        <b/>
        <sz val="14"/>
        <rFont val="Calibri"/>
        <family val="2"/>
        <charset val="204"/>
      </rPr>
      <t>-</t>
    </r>
  </si>
  <si>
    <t>Стопор открывающийся</t>
  </si>
  <si>
    <t>Вагонетка</t>
  </si>
  <si>
    <t>Планка соединительная для рельса безопасности</t>
  </si>
  <si>
    <r>
      <rPr>
        <sz val="14"/>
        <rFont val="Calibri"/>
        <family val="2"/>
        <charset val="204"/>
      </rPr>
      <t>2 010</t>
    </r>
  </si>
  <si>
    <r>
      <rPr>
        <sz val="14"/>
        <rFont val="Calibri"/>
        <family val="2"/>
        <charset val="204"/>
      </rPr>
      <t>2 279</t>
    </r>
  </si>
  <si>
    <t>Набор монтажный для крепления рельса к мостику</t>
  </si>
  <si>
    <r>
      <rPr>
        <sz val="14"/>
        <rFont val="Calibri"/>
        <family val="2"/>
        <charset val="204"/>
      </rPr>
      <t>1 810</t>
    </r>
  </si>
  <si>
    <r>
      <rPr>
        <sz val="14"/>
        <rFont val="Calibri"/>
        <family val="2"/>
        <charset val="204"/>
      </rPr>
      <t>2 053</t>
    </r>
  </si>
  <si>
    <t>от 4773</t>
  </si>
  <si>
    <t>от 6199</t>
  </si>
  <si>
    <t xml:space="preserve">Ограждение парапетное BORGE, L-3000 мм.  </t>
  </si>
  <si>
    <t xml:space="preserve">Труба ограждения Ø32 мм, стойка Ø 32 мм, комплект в сборе с крепежом. Устанавливается на парапет любой высоты </t>
  </si>
  <si>
    <t>h-1200 мм*</t>
  </si>
  <si>
    <t>Опора ограждения парапетного  BORGE</t>
  </si>
  <si>
    <t>Стойка  парапетного  ограждения,  парапетный  кронштейн,  скобообразный  кронштейн,  шляпный  кронштейн,  кронштейн  хомута</t>
  </si>
  <si>
    <t>L - 3000 мм</t>
  </si>
  <si>
    <t>Комплект крепежа парапетного ограждения  BORGE</t>
  </si>
  <si>
    <t>Крепеж, в т. ч. хомуты. Оцинк.</t>
  </si>
  <si>
    <r>
      <rPr>
        <sz val="10"/>
        <color rgb="FF000000"/>
        <rFont val="Calibri"/>
        <family val="2"/>
      </rPr>
      <t xml:space="preserve">Труба ограждения Ø32 мм; стойка Ø 32 мм. Устанавливается на парапет любой высоты </t>
    </r>
    <r>
      <rPr>
        <sz val="10"/>
        <color theme="1"/>
        <rFont val="Calibri"/>
        <family val="2"/>
        <scheme val="minor"/>
      </rPr>
      <t xml:space="preserve">
</t>
    </r>
    <r>
      <rPr>
        <sz val="10"/>
        <color rgb="FF000000"/>
        <rFont val="Calibri"/>
        <family val="2"/>
      </rPr>
      <t>вертикальная Ø 32 мм, толщина 1,4</t>
    </r>
    <r>
      <rPr>
        <sz val="10"/>
        <color theme="1"/>
        <rFont val="Calibri"/>
        <family val="2"/>
        <scheme val="minor"/>
      </rPr>
      <t xml:space="preserve">
</t>
    </r>
    <r>
      <rPr>
        <sz val="10"/>
        <color rgb="FF000000"/>
        <rFont val="Calibri"/>
        <family val="2"/>
      </rPr>
      <t>мм</t>
    </r>
  </si>
  <si>
    <t>Стойка из гнутого профиля, труба ограждения Ø 25 мм</t>
  </si>
  <si>
    <t>h-1200 см*</t>
  </si>
  <si>
    <t>Ограждение парапетное Эконом, L-3000 мм, Не оцинкованные окрашенные</t>
  </si>
  <si>
    <t>Ограждение парапетное Эконом ТИП-2, L-3000 мм, Не оцинкованные окрашенные</t>
  </si>
  <si>
    <t>Секция пожарной лестницы BORGE</t>
  </si>
  <si>
    <t>В-800 мм</t>
  </si>
  <si>
    <t>L - 1820 мм</t>
  </si>
  <si>
    <t xml:space="preserve"> Ø800 мм</t>
  </si>
  <si>
    <t xml:space="preserve">L - 900 мм </t>
  </si>
  <si>
    <t>1 шт. на каждые 3 м ограждения пожарных лестниц</t>
  </si>
  <si>
    <t>L - 435мм</t>
  </si>
  <si>
    <t>Высота поручней L - 1200 мм, решетчатый настил</t>
  </si>
  <si>
    <t xml:space="preserve">﻿Для крепления площадки лестницы на скатные кровли </t>
  </si>
  <si>
    <t>Расстояние между кронштейнами ≤ 1 м.</t>
  </si>
  <si>
    <t>Крепится к нижней секции экрана безопасности</t>
  </si>
  <si>
    <t>Для крепления к каркасу здания из сэндвич-панелей</t>
  </si>
  <si>
    <t>**стандартные цвета: RAL  3005, 3011, 5005, 6005, 7004, 7024, 8004, 8017, 9005, RR 11, 29, 32</t>
  </si>
  <si>
    <t>Мостик переходной BORGE</t>
  </si>
  <si>
    <t>Из решетчатого настила. Для передвижения поперек ската (возможны так же ширины 700, 600 мм)</t>
  </si>
  <si>
    <t>L-3000 мм, B-800 мм</t>
  </si>
  <si>
    <t>Марш по скату BORGE</t>
  </si>
  <si>
    <t>Для передвижения вдоль ската (опоры подбираются по типу кровли)</t>
  </si>
  <si>
    <t>L-1250 мм, B-800 мм</t>
  </si>
  <si>
    <t>L-2500 мм, B-800 мм</t>
  </si>
  <si>
    <t>Мостик переходной через конек BORGE</t>
  </si>
  <si>
    <t>Для перехода через коммуникации, трубопроводы</t>
  </si>
  <si>
    <t>по проекту</t>
  </si>
  <si>
    <t>L-1400 мм, В-730 мм</t>
  </si>
  <si>
    <t>Для перехода через конек</t>
  </si>
  <si>
    <t>Мостик технологический BORGE</t>
  </si>
  <si>
    <t>Для легких нагрузок</t>
  </si>
  <si>
    <t>L-1800 мм, B-445 мм</t>
  </si>
  <si>
    <t>L-3000 мм, B-445 мм</t>
  </si>
  <si>
    <t>Столб маршевой лестницы BORGE</t>
  </si>
  <si>
    <t>L-1250 мм</t>
  </si>
  <si>
    <t xml:space="preserve">L-2500 мм </t>
  </si>
  <si>
    <t>Марш лестницы  BORGE</t>
  </si>
  <si>
    <t>5 ступеней</t>
  </si>
  <si>
    <t>9 ступеней</t>
  </si>
  <si>
    <t>L-1250 мм, B-1200 мм</t>
  </si>
  <si>
    <t>L-2500 мм, B-1200 мм</t>
  </si>
  <si>
    <t>Площадка маршевой лестницы  BORGE</t>
  </si>
  <si>
    <t>из решетчатого настила</t>
  </si>
  <si>
    <t>Ограждение площадки марша  BORGE</t>
  </si>
  <si>
    <t>стандартное</t>
  </si>
  <si>
    <t>Вспомогательные элементы для установки систем безопасности на промышленных скатных кровлях</t>
  </si>
  <si>
    <t>Цена действительна с 11.01.2021г.</t>
  </si>
  <si>
    <t>Мосты переходные и лестницы для промышленных кровель  BORGE</t>
  </si>
  <si>
    <t>L-3000 мм, B-600 мм</t>
  </si>
  <si>
    <t>Кронштейн кровельный переходной площадки</t>
  </si>
  <si>
    <t xml:space="preserve">﻿Для крепления площадки лестницы или марша на скатные кровли </t>
  </si>
  <si>
    <t>60х100мм</t>
  </si>
  <si>
    <t>Пластина  для профнастила Н-57</t>
  </si>
  <si>
    <t>Чертеж согласуется с заказчиком, исходя из модификации вида профнастила или сэндвич-панели</t>
  </si>
  <si>
    <t>102,4*83 мм</t>
  </si>
  <si>
    <t>Пластина  для профнастила Н-60, Н-75</t>
  </si>
  <si>
    <t>Пластина  для профнастила Н-114 (60)</t>
  </si>
  <si>
    <t>115,4*83 мм</t>
  </si>
  <si>
    <t>Пластина  для профнастила Н-114 (80)</t>
  </si>
  <si>
    <t xml:space="preserve">157,0*83 мм </t>
  </si>
  <si>
    <t>Пластина  для кровельной сэндвич-панели</t>
  </si>
  <si>
    <t>индивидуально</t>
  </si>
  <si>
    <t xml:space="preserve">ПРЕЙСКУРАНТ   розничные цены </t>
  </si>
  <si>
    <r>
      <t xml:space="preserve"> </t>
    </r>
    <r>
      <rPr>
        <sz val="14"/>
        <color theme="1"/>
        <rFont val="Calibri"/>
        <family val="2"/>
        <charset val="204"/>
        <scheme val="minor"/>
      </rPr>
      <t xml:space="preserve"> +7(495)380-22-10, +7(495)640-93-90 </t>
    </r>
    <r>
      <rPr>
        <sz val="12"/>
        <color theme="1"/>
        <rFont val="Calibri"/>
        <family val="2"/>
        <charset val="204"/>
        <scheme val="minor"/>
      </rPr>
      <t xml:space="preserve"> </t>
    </r>
  </si>
  <si>
    <t xml:space="preserve"> INFO@BORGE-MARKET.RU</t>
  </si>
  <si>
    <t xml:space="preserve"> СПЕЦИАЛЬНАЯ ЦЕНА (условия уточняйте у менеджеров по телефонам: +7(495)380-22-10, +7(495)640-93-90 или на почту ZAKAZ@GK88.RU )</t>
  </si>
  <si>
    <t>INFO@BORGE-MARKET.RU</t>
  </si>
  <si>
    <t>www.БОРГЕ.РФ</t>
  </si>
  <si>
    <t xml:space="preserve">  +7(495)380-22-10, +7(495)640-93-90  </t>
  </si>
  <si>
    <t xml:space="preserve">  +7(495)380-22-10, +7(495)640-93-90 </t>
  </si>
  <si>
    <t xml:space="preserve">   +7(495)380-22-10, +7(495)640-93-90 </t>
  </si>
  <si>
    <t xml:space="preserve">INFO@BORGE-MARKET.RU   </t>
  </si>
  <si>
    <t xml:space="preserve">  СПЕЦИАЛЬНАЯ ЦЕНА (условия уточняйте у менеджеров по телефонам: +7(495)380-22-10, +7(495)640-93-90 или на почту ZAKAZ@GK88.RU )</t>
  </si>
  <si>
    <t xml:space="preserve"> +7(495)380-22-10, +7(495)640-93-90 </t>
  </si>
  <si>
    <t xml:space="preserve">   СПЕЦИАЛЬНАЯ ЦЕНА (условия уточняйте у менеджеров по телефонам: +7(495)380-22-10, +7(495)640-93-90 или на почту ZAKAZ@GK88.RU )</t>
  </si>
  <si>
    <t xml:space="preserve">  </t>
  </si>
  <si>
    <t xml:space="preserve">  СПЕЦИАЛЬНАЯ ЦЕНА (условия уточняйте у менеджеров по телефонам: +7(495)380-22-10, +7(495)640-93-90 или на почту ZAKAZ@GK88.RU ) </t>
  </si>
  <si>
    <t xml:space="preserve"> +7(495)380-22-10, +7(495)640-93-90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</si>
</sst>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_р_."/>
    <numFmt numFmtId="166" formatCode="0_ "/>
  </numFmts>
  <fonts count="70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b/>
      <sz val="12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</font>
    <font>
      <b/>
      <sz val="12"/>
      <color theme="4" tint="-0.499984740745262"/>
      <name val="Calibri"/>
      <family val="2"/>
      <charset val="204"/>
      <scheme val="minor"/>
    </font>
    <font>
      <b/>
      <sz val="12"/>
      <color theme="5" tint="-0.249977111117893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9" tint="-0.499984740745262"/>
      <name val="Calibri"/>
      <family val="2"/>
      <charset val="204"/>
      <scheme val="minor"/>
    </font>
    <font>
      <sz val="14"/>
      <color theme="4" tint="-0.49998474074526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00B0F0"/>
      <name val="Calibri"/>
      <family val="2"/>
      <charset val="204"/>
      <scheme val="minor"/>
    </font>
    <font>
      <b/>
      <sz val="12"/>
      <color rgb="FF00B0F0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28"/>
      <color rgb="FF006600"/>
      <name val="Calibri"/>
      <family val="2"/>
      <charset val="204"/>
      <scheme val="minor"/>
    </font>
    <font>
      <b/>
      <sz val="18"/>
      <color rgb="FF0066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sz val="14"/>
      <color rgb="FF00B0F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sz val="10"/>
      <color rgb="FF000000"/>
      <name val="Times New Roman"/>
      <family val="1"/>
    </font>
    <font>
      <sz val="7.5"/>
      <color rgb="FF000000"/>
      <name val="Calibri"/>
      <family val="2"/>
    </font>
    <font>
      <sz val="7.5"/>
      <name val="Calibri"/>
      <family val="2"/>
    </font>
    <font>
      <b/>
      <sz val="7.5"/>
      <name val="Calibri"/>
      <family val="2"/>
    </font>
    <font>
      <b/>
      <sz val="7.5"/>
      <name val="Calibri"/>
      <family val="2"/>
    </font>
    <font>
      <sz val="5.5"/>
      <name val="Calibri"/>
      <family val="2"/>
    </font>
    <font>
      <sz val="6.5"/>
      <name val="Calibri"/>
      <family val="2"/>
    </font>
    <font>
      <b/>
      <sz val="5.5"/>
      <name val="Calibri"/>
      <family val="2"/>
    </font>
    <font>
      <sz val="6.5"/>
      <color rgb="FF0462C1"/>
      <name val="Calibri"/>
      <family val="2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6"/>
      <name val="Calibri"/>
      <family val="2"/>
      <charset val="204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b/>
      <sz val="14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b/>
      <i/>
      <sz val="14"/>
      <name val="Calibri"/>
      <family val="2"/>
    </font>
    <font>
      <b/>
      <i/>
      <sz val="14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7"/>
      <name val="Calibri"/>
      <family val="2"/>
    </font>
    <font>
      <sz val="7.5"/>
      <color rgb="FF000000"/>
      <name val="Times New Roman"/>
      <family val="1"/>
    </font>
    <font>
      <sz val="7.5"/>
      <color theme="1"/>
      <name val="Calibri"/>
      <family val="2"/>
      <scheme val="minor"/>
    </font>
    <font>
      <b/>
      <sz val="7.5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462C1"/>
      </top>
      <bottom/>
      <diagonal/>
    </border>
    <border>
      <left/>
      <right/>
      <top/>
      <bottom style="thin">
        <color rgb="FF0462C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ck">
        <color theme="4" tint="0.499984740745262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4" fillId="0" borderId="0"/>
    <xf numFmtId="9" fontId="14" fillId="0" borderId="0" applyFont="0" applyFill="0" applyBorder="0" applyAlignment="0" applyProtection="0"/>
    <xf numFmtId="0" fontId="22" fillId="0" borderId="0"/>
    <xf numFmtId="0" fontId="29" fillId="0" borderId="0" applyNumberFormat="0" applyFill="0" applyBorder="0" applyAlignment="0" applyProtection="0"/>
    <xf numFmtId="0" fontId="32" fillId="0" borderId="0"/>
    <xf numFmtId="0" fontId="40" fillId="0" borderId="0"/>
    <xf numFmtId="0" fontId="69" fillId="0" borderId="44" applyNumberFormat="0" applyFill="0" applyAlignment="0" applyProtection="0"/>
  </cellStyleXfs>
  <cellXfs count="814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1" fillId="0" borderId="0" xfId="0" applyFont="1" applyFill="1"/>
    <xf numFmtId="0" fontId="1" fillId="0" borderId="0" xfId="0" applyFont="1" applyAlignment="1">
      <alignment horizontal="center" wrapText="1"/>
    </xf>
    <xf numFmtId="2" fontId="1" fillId="0" borderId="0" xfId="0" applyNumberFormat="1" applyFont="1" applyFill="1" applyBorder="1" applyAlignment="1">
      <alignment horizontal="center" wrapText="1"/>
    </xf>
    <xf numFmtId="0" fontId="1" fillId="0" borderId="0" xfId="0" applyFont="1" applyBorder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/>
    <xf numFmtId="0" fontId="8" fillId="0" borderId="0" xfId="1" applyFont="1" applyAlignment="1" applyProtection="1"/>
    <xf numFmtId="0" fontId="1" fillId="2" borderId="0" xfId="0" applyFont="1" applyFill="1"/>
    <xf numFmtId="0" fontId="1" fillId="3" borderId="0" xfId="0" applyFont="1" applyFill="1" applyBorder="1" applyAlignment="1">
      <alignment horizontal="left"/>
    </xf>
    <xf numFmtId="2" fontId="1" fillId="3" borderId="0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left"/>
    </xf>
    <xf numFmtId="0" fontId="1" fillId="4" borderId="0" xfId="0" applyFont="1" applyFill="1" applyBorder="1" applyAlignment="1">
      <alignment vertical="center" wrapText="1"/>
    </xf>
    <xf numFmtId="3" fontId="1" fillId="4" borderId="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Border="1"/>
    <xf numFmtId="1" fontId="1" fillId="0" borderId="0" xfId="0" applyNumberFormat="1" applyFont="1" applyFill="1"/>
    <xf numFmtId="1" fontId="2" fillId="0" borderId="0" xfId="0" applyNumberFormat="1" applyFont="1" applyFill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9" fontId="2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0" fillId="0" borderId="0" xfId="0" applyFont="1"/>
    <xf numFmtId="0" fontId="0" fillId="0" borderId="0" xfId="0" applyBorder="1" applyAlignment="1"/>
    <xf numFmtId="2" fontId="1" fillId="0" borderId="0" xfId="0" applyNumberFormat="1" applyFont="1" applyFill="1" applyBorder="1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center" vertical="center" wrapText="1"/>
    </xf>
    <xf numFmtId="3" fontId="9" fillId="2" borderId="0" xfId="0" applyNumberFormat="1" applyFont="1" applyFill="1" applyBorder="1" applyAlignment="1">
      <alignment horizontal="center" vertical="center" wrapText="1"/>
    </xf>
    <xf numFmtId="3" fontId="4" fillId="2" borderId="0" xfId="0" applyNumberFormat="1" applyFont="1" applyFill="1" applyBorder="1" applyAlignment="1">
      <alignment horizontal="center" vertical="center" wrapText="1"/>
    </xf>
    <xf numFmtId="3" fontId="2" fillId="2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2" fontId="1" fillId="2" borderId="0" xfId="0" applyNumberFormat="1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0" xfId="0" applyFont="1" applyFill="1" applyBorder="1" applyAlignment="1">
      <alignment horizontal="left" wrapText="1"/>
    </xf>
    <xf numFmtId="3" fontId="2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center" vertical="center" wrapText="1"/>
    </xf>
    <xf numFmtId="2" fontId="1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wrapText="1"/>
    </xf>
    <xf numFmtId="2" fontId="6" fillId="0" borderId="0" xfId="0" applyNumberFormat="1" applyFont="1" applyFill="1" applyBorder="1" applyAlignment="1">
      <alignment horizontal="center" wrapText="1"/>
    </xf>
    <xf numFmtId="0" fontId="6" fillId="0" borderId="0" xfId="0" applyFont="1"/>
    <xf numFmtId="0" fontId="6" fillId="0" borderId="0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vertical="center" wrapText="1"/>
    </xf>
    <xf numFmtId="2" fontId="11" fillId="0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 wrapText="1"/>
    </xf>
    <xf numFmtId="3" fontId="7" fillId="0" borderId="1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left" wrapText="1"/>
    </xf>
    <xf numFmtId="0" fontId="12" fillId="0" borderId="0" xfId="0" applyFont="1"/>
    <xf numFmtId="0" fontId="1" fillId="2" borderId="0" xfId="0" applyFont="1" applyFill="1" applyBorder="1" applyAlignment="1">
      <alignment horizontal="left" vertical="center"/>
    </xf>
    <xf numFmtId="3" fontId="18" fillId="0" borderId="1" xfId="0" applyNumberFormat="1" applyFont="1" applyFill="1" applyBorder="1" applyAlignment="1">
      <alignment horizontal="center" vertical="center" wrapText="1"/>
    </xf>
    <xf numFmtId="3" fontId="18" fillId="0" borderId="1" xfId="0" applyNumberFormat="1" applyFont="1" applyBorder="1" applyAlignment="1">
      <alignment horizontal="center" vertical="center"/>
    </xf>
    <xf numFmtId="3" fontId="18" fillId="2" borderId="1" xfId="0" applyNumberFormat="1" applyFont="1" applyFill="1" applyBorder="1" applyAlignment="1">
      <alignment horizontal="center" vertical="center" wrapText="1"/>
    </xf>
    <xf numFmtId="3" fontId="18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 wrapText="1"/>
    </xf>
    <xf numFmtId="3" fontId="13" fillId="2" borderId="0" xfId="0" applyNumberFormat="1" applyFont="1" applyFill="1" applyBorder="1" applyAlignment="1">
      <alignment horizontal="center" vertical="center" wrapText="1"/>
    </xf>
    <xf numFmtId="3" fontId="13" fillId="2" borderId="0" xfId="0" applyNumberFormat="1" applyFont="1" applyFill="1" applyBorder="1" applyAlignment="1">
      <alignment horizontal="center" vertical="center"/>
    </xf>
    <xf numFmtId="2" fontId="1" fillId="4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 vertical="center"/>
    </xf>
    <xf numFmtId="3" fontId="18" fillId="0" borderId="7" xfId="0" applyNumberFormat="1" applyFont="1" applyFill="1" applyBorder="1" applyAlignment="1">
      <alignment horizontal="center" vertical="center" wrapText="1"/>
    </xf>
    <xf numFmtId="3" fontId="18" fillId="0" borderId="7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3" fontId="18" fillId="2" borderId="6" xfId="0" applyNumberFormat="1" applyFont="1" applyFill="1" applyBorder="1" applyAlignment="1">
      <alignment horizontal="center" vertical="center" wrapText="1"/>
    </xf>
    <xf numFmtId="3" fontId="18" fillId="2" borderId="6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wrapText="1"/>
    </xf>
    <xf numFmtId="3" fontId="1" fillId="2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/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right" vertical="top" wrapText="1"/>
    </xf>
    <xf numFmtId="0" fontId="1" fillId="0" borderId="0" xfId="0" applyFont="1" applyFill="1" applyBorder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right" wrapText="1"/>
    </xf>
    <xf numFmtId="0" fontId="1" fillId="0" borderId="0" xfId="0" applyFont="1" applyBorder="1" applyAlignment="1">
      <alignment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1" fillId="0" borderId="0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0" xfId="0" applyFont="1"/>
    <xf numFmtId="0" fontId="1" fillId="0" borderId="0" xfId="0" applyFont="1" applyFill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1" fontId="1" fillId="6" borderId="1" xfId="0" applyNumberFormat="1" applyFont="1" applyFill="1" applyBorder="1" applyAlignment="1">
      <alignment horizontal="center" vertical="center" wrapText="1"/>
    </xf>
    <xf numFmtId="9" fontId="1" fillId="6" borderId="1" xfId="3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wrapText="1"/>
    </xf>
    <xf numFmtId="0" fontId="4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Fill="1" applyAlignment="1">
      <alignment horizontal="center" vertical="center" wrapText="1"/>
    </xf>
    <xf numFmtId="1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1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/>
    </xf>
    <xf numFmtId="0" fontId="12" fillId="0" borderId="0" xfId="0" applyFont="1" applyFill="1"/>
    <xf numFmtId="0" fontId="2" fillId="0" borderId="0" xfId="0" applyFont="1" applyFill="1"/>
    <xf numFmtId="1" fontId="18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Alignment="1">
      <alignment vertical="center" wrapText="1"/>
    </xf>
    <xf numFmtId="1" fontId="1" fillId="2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2" fillId="6" borderId="1" xfId="0" applyFont="1" applyFill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2" fillId="6" borderId="1" xfId="0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2" fillId="0" borderId="1" xfId="0" applyFont="1" applyFill="1" applyBorder="1" applyAlignment="1">
      <alignment horizontal="center" vertical="center" wrapText="1"/>
    </xf>
    <xf numFmtId="3" fontId="18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9" fontId="18" fillId="6" borderId="1" xfId="0" applyNumberFormat="1" applyFont="1" applyFill="1" applyBorder="1" applyAlignment="1">
      <alignment horizontal="center" vertical="center" wrapText="1"/>
    </xf>
    <xf numFmtId="3" fontId="18" fillId="6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/>
    <xf numFmtId="2" fontId="7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0" fontId="12" fillId="0" borderId="0" xfId="0" applyFont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0" fontId="7" fillId="0" borderId="0" xfId="0" applyFont="1" applyBorder="1"/>
    <xf numFmtId="0" fontId="7" fillId="0" borderId="0" xfId="0" applyFont="1" applyFill="1" applyAlignment="1">
      <alignment vertical="center"/>
    </xf>
    <xf numFmtId="0" fontId="7" fillId="0" borderId="7" xfId="0" applyFont="1" applyFill="1" applyBorder="1" applyAlignment="1">
      <alignment horizontal="left" vertical="center" wrapText="1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7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3" fontId="12" fillId="0" borderId="0" xfId="0" applyNumberFormat="1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7" fillId="2" borderId="0" xfId="0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7" fillId="0" borderId="0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12" fillId="2" borderId="0" xfId="0" applyFont="1" applyFill="1" applyBorder="1" applyAlignment="1">
      <alignment horizontal="center"/>
    </xf>
    <xf numFmtId="0" fontId="12" fillId="0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/>
    <xf numFmtId="0" fontId="7" fillId="0" borderId="1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9" fontId="7" fillId="6" borderId="1" xfId="3" applyFont="1" applyFill="1" applyBorder="1" applyAlignment="1">
      <alignment horizontal="center" vertical="center"/>
    </xf>
    <xf numFmtId="1" fontId="7" fillId="6" borderId="1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3" fontId="7" fillId="0" borderId="0" xfId="0" applyNumberFormat="1" applyFont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3" fontId="12" fillId="0" borderId="1" xfId="0" applyNumberFormat="1" applyFont="1" applyBorder="1" applyAlignment="1">
      <alignment horizontal="center" vertical="center"/>
    </xf>
    <xf numFmtId="3" fontId="12" fillId="2" borderId="1" xfId="0" applyNumberFormat="1" applyFont="1" applyFill="1" applyBorder="1" applyAlignment="1">
      <alignment horizontal="center" vertical="center"/>
    </xf>
    <xf numFmtId="3" fontId="12" fillId="0" borderId="0" xfId="0" applyNumberFormat="1" applyFont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Fill="1" applyAlignment="1">
      <alignment horizontal="right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3" fontId="26" fillId="6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/>
    <xf numFmtId="0" fontId="2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7" fillId="0" borderId="1" xfId="0" applyFont="1" applyBorder="1"/>
    <xf numFmtId="3" fontId="12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27" fillId="0" borderId="2" xfId="0" applyFont="1" applyBorder="1" applyAlignment="1">
      <alignment horizontal="center" vertical="center" wrapText="1"/>
    </xf>
    <xf numFmtId="3" fontId="12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3" fontId="12" fillId="0" borderId="10" xfId="0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31" fillId="0" borderId="0" xfId="0" applyFont="1" applyAlignment="1">
      <alignment horizontal="right" vertical="center"/>
    </xf>
    <xf numFmtId="0" fontId="32" fillId="0" borderId="0" xfId="6"/>
    <xf numFmtId="0" fontId="32" fillId="0" borderId="0" xfId="6" applyAlignment="1">
      <alignment wrapText="1"/>
    </xf>
    <xf numFmtId="0" fontId="33" fillId="0" borderId="0" xfId="6" applyFont="1"/>
    <xf numFmtId="0" fontId="33" fillId="0" borderId="0" xfId="6" applyFont="1" applyAlignment="1">
      <alignment wrapText="1"/>
    </xf>
    <xf numFmtId="0" fontId="33" fillId="0" borderId="18" xfId="6" applyFont="1" applyBorder="1" applyAlignment="1">
      <alignment horizontal="center" vertical="center" wrapText="1"/>
    </xf>
    <xf numFmtId="0" fontId="33" fillId="0" borderId="16" xfId="6" applyFont="1" applyBorder="1" applyAlignment="1">
      <alignment horizontal="center" vertical="center" wrapText="1"/>
    </xf>
    <xf numFmtId="0" fontId="33" fillId="0" borderId="0" xfId="6" applyFont="1" applyAlignment="1">
      <alignment horizontal="left" vertical="center" wrapText="1"/>
    </xf>
    <xf numFmtId="0" fontId="33" fillId="7" borderId="18" xfId="6" applyFont="1" applyFill="1" applyBorder="1" applyAlignment="1">
      <alignment vertical="center" wrapText="1"/>
    </xf>
    <xf numFmtId="0" fontId="33" fillId="7" borderId="24" xfId="6" applyFont="1" applyFill="1" applyBorder="1" applyAlignment="1">
      <alignment vertical="center" wrapText="1"/>
    </xf>
    <xf numFmtId="0" fontId="33" fillId="0" borderId="0" xfId="6" applyFont="1" applyAlignment="1">
      <alignment horizontal="center" vertical="center"/>
    </xf>
    <xf numFmtId="0" fontId="32" fillId="0" borderId="0" xfId="6" applyAlignment="1">
      <alignment horizontal="center" vertical="center"/>
    </xf>
    <xf numFmtId="0" fontId="33" fillId="0" borderId="30" xfId="6" applyFont="1" applyBorder="1"/>
    <xf numFmtId="9" fontId="33" fillId="5" borderId="18" xfId="6" applyNumberFormat="1" applyFont="1" applyFill="1" applyBorder="1" applyAlignment="1">
      <alignment horizontal="center" vertical="center" wrapText="1"/>
    </xf>
    <xf numFmtId="1" fontId="33" fillId="8" borderId="18" xfId="6" applyNumberFormat="1" applyFont="1" applyFill="1" applyBorder="1" applyAlignment="1">
      <alignment horizontal="center" vertical="center" wrapText="1"/>
    </xf>
    <xf numFmtId="0" fontId="34" fillId="0" borderId="20" xfId="6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7" fillId="0" borderId="0" xfId="0" applyFont="1" applyBorder="1" applyAlignment="1">
      <alignment vertical="center"/>
    </xf>
    <xf numFmtId="1" fontId="7" fillId="0" borderId="0" xfId="0" applyNumberFormat="1" applyFont="1" applyBorder="1" applyAlignment="1">
      <alignment horizontal="center" vertical="center"/>
    </xf>
    <xf numFmtId="0" fontId="7" fillId="9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37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38" fillId="0" borderId="0" xfId="0" applyFont="1"/>
    <xf numFmtId="1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/>
    <xf numFmtId="164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11" fillId="0" borderId="0" xfId="0" applyFont="1"/>
    <xf numFmtId="0" fontId="39" fillId="0" borderId="0" xfId="5" applyFont="1"/>
    <xf numFmtId="0" fontId="6" fillId="0" borderId="0" xfId="0" applyFont="1" applyAlignment="1">
      <alignment horizontal="left" wrapText="1"/>
    </xf>
    <xf numFmtId="0" fontId="7" fillId="0" borderId="0" xfId="0" applyFont="1" applyAlignment="1">
      <alignment horizontal="right" wrapText="1"/>
    </xf>
    <xf numFmtId="0" fontId="11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39" fillId="0" borderId="0" xfId="5" applyFont="1" applyAlignment="1">
      <alignment horizontal="center"/>
    </xf>
    <xf numFmtId="0" fontId="40" fillId="0" borderId="0" xfId="7" applyFill="1" applyBorder="1" applyAlignment="1">
      <alignment horizontal="left" vertical="top"/>
    </xf>
    <xf numFmtId="0" fontId="42" fillId="0" borderId="16" xfId="7" applyFont="1" applyFill="1" applyBorder="1" applyAlignment="1">
      <alignment horizontal="left" vertical="top" wrapText="1"/>
    </xf>
    <xf numFmtId="0" fontId="42" fillId="0" borderId="16" xfId="7" applyFont="1" applyFill="1" applyBorder="1" applyAlignment="1">
      <alignment horizontal="center" vertical="center" wrapText="1"/>
    </xf>
    <xf numFmtId="0" fontId="42" fillId="0" borderId="16" xfId="7" applyFont="1" applyFill="1" applyBorder="1" applyAlignment="1">
      <alignment horizontal="left" vertical="center" wrapText="1"/>
    </xf>
    <xf numFmtId="0" fontId="40" fillId="0" borderId="31" xfId="7" applyFill="1" applyBorder="1" applyAlignment="1">
      <alignment horizontal="left" wrapText="1"/>
    </xf>
    <xf numFmtId="0" fontId="43" fillId="0" borderId="31" xfId="7" applyFont="1" applyFill="1" applyBorder="1" applyAlignment="1">
      <alignment horizontal="left" vertical="top" wrapText="1"/>
    </xf>
    <xf numFmtId="0" fontId="40" fillId="0" borderId="0" xfId="7" applyFill="1" applyBorder="1" applyAlignment="1">
      <alignment horizontal="left" wrapText="1"/>
    </xf>
    <xf numFmtId="0" fontId="43" fillId="0" borderId="0" xfId="7" applyFont="1" applyFill="1" applyBorder="1" applyAlignment="1">
      <alignment horizontal="left" vertical="top" wrapText="1"/>
    </xf>
    <xf numFmtId="0" fontId="45" fillId="0" borderId="0" xfId="7" applyFont="1" applyFill="1" applyBorder="1" applyAlignment="1">
      <alignment horizontal="left" vertical="top" wrapText="1"/>
    </xf>
    <xf numFmtId="0" fontId="46" fillId="0" borderId="32" xfId="7" applyFont="1" applyFill="1" applyBorder="1" applyAlignment="1">
      <alignment horizontal="left" vertical="top" wrapText="1"/>
    </xf>
    <xf numFmtId="0" fontId="47" fillId="0" borderId="0" xfId="7" applyFont="1" applyFill="1" applyBorder="1" applyAlignment="1">
      <alignment horizontal="left" vertical="top" wrapText="1"/>
    </xf>
    <xf numFmtId="0" fontId="40" fillId="0" borderId="0" xfId="7" applyFill="1" applyBorder="1" applyAlignment="1">
      <alignment horizontal="left" vertical="top" wrapText="1"/>
    </xf>
    <xf numFmtId="0" fontId="6" fillId="2" borderId="0" xfId="0" applyFont="1" applyFill="1" applyAlignment="1">
      <alignment horizontal="center"/>
    </xf>
    <xf numFmtId="2" fontId="6" fillId="2" borderId="0" xfId="0" applyNumberFormat="1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1" fontId="41" fillId="0" borderId="18" xfId="7" applyNumberFormat="1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3" fontId="7" fillId="2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center" vertical="center" wrapText="1"/>
    </xf>
    <xf numFmtId="2" fontId="49" fillId="2" borderId="1" xfId="0" applyNumberFormat="1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left" vertical="center" wrapText="1"/>
    </xf>
    <xf numFmtId="0" fontId="51" fillId="0" borderId="0" xfId="0" applyFont="1" applyFill="1" applyBorder="1" applyAlignment="1">
      <alignment horizontal="left" vertical="top" wrapText="1"/>
    </xf>
    <xf numFmtId="0" fontId="6" fillId="0" borderId="0" xfId="0" applyFont="1" applyAlignment="1">
      <alignment horizontal="right" vertical="center" wrapText="1"/>
    </xf>
    <xf numFmtId="0" fontId="53" fillId="0" borderId="16" xfId="0" applyFont="1" applyFill="1" applyBorder="1" applyAlignment="1">
      <alignment horizontal="left" vertical="center" wrapText="1"/>
    </xf>
    <xf numFmtId="1" fontId="25" fillId="0" borderId="16" xfId="0" applyNumberFormat="1" applyFont="1" applyFill="1" applyBorder="1" applyAlignment="1">
      <alignment horizontal="center" vertical="center" shrinkToFit="1"/>
    </xf>
    <xf numFmtId="0" fontId="7" fillId="2" borderId="1" xfId="0" applyNumberFormat="1" applyFont="1" applyFill="1" applyBorder="1" applyAlignment="1">
      <alignment vertical="center" wrapText="1"/>
    </xf>
    <xf numFmtId="0" fontId="53" fillId="0" borderId="16" xfId="0" applyFont="1" applyFill="1" applyBorder="1" applyAlignment="1">
      <alignment horizontal="center" vertical="center" wrapText="1"/>
    </xf>
    <xf numFmtId="0" fontId="53" fillId="0" borderId="19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52" fillId="0" borderId="16" xfId="0" applyFont="1" applyFill="1" applyBorder="1" applyAlignment="1">
      <alignment horizontal="center" vertical="center" wrapText="1"/>
    </xf>
    <xf numFmtId="1" fontId="56" fillId="0" borderId="16" xfId="0" applyNumberFormat="1" applyFont="1" applyFill="1" applyBorder="1" applyAlignment="1">
      <alignment horizontal="center" vertical="top" shrinkToFit="1"/>
    </xf>
    <xf numFmtId="1" fontId="56" fillId="0" borderId="16" xfId="0" applyNumberFormat="1" applyFont="1" applyFill="1" applyBorder="1" applyAlignment="1">
      <alignment horizontal="center" vertical="center" shrinkToFit="1"/>
    </xf>
    <xf numFmtId="1" fontId="7" fillId="0" borderId="6" xfId="0" applyNumberFormat="1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center" vertical="top" shrinkToFit="1"/>
    </xf>
    <xf numFmtId="0" fontId="59" fillId="0" borderId="0" xfId="0" applyFont="1" applyFill="1" applyBorder="1" applyAlignment="1">
      <alignment horizontal="left" wrapText="1"/>
    </xf>
    <xf numFmtId="0" fontId="55" fillId="0" borderId="16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0" fontId="55" fillId="0" borderId="18" xfId="0" applyFont="1" applyFill="1" applyBorder="1" applyAlignment="1">
      <alignment horizontal="left" vertical="center" wrapText="1"/>
    </xf>
    <xf numFmtId="0" fontId="59" fillId="0" borderId="1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 vertical="center" wrapText="1"/>
    </xf>
    <xf numFmtId="0" fontId="59" fillId="0" borderId="0" xfId="0" applyFont="1" applyFill="1" applyBorder="1" applyAlignment="1">
      <alignment horizontal="left" vertical="center" wrapText="1"/>
    </xf>
    <xf numFmtId="1" fontId="56" fillId="0" borderId="17" xfId="0" applyNumberFormat="1" applyFont="1" applyFill="1" applyBorder="1" applyAlignment="1">
      <alignment horizontal="center" vertical="top" shrinkToFit="1"/>
    </xf>
    <xf numFmtId="0" fontId="37" fillId="0" borderId="0" xfId="0" applyFont="1" applyAlignment="1">
      <alignment horizontal="center" vertical="center"/>
    </xf>
    <xf numFmtId="1" fontId="56" fillId="0" borderId="2" xfId="0" applyNumberFormat="1" applyFont="1" applyFill="1" applyBorder="1" applyAlignment="1">
      <alignment horizontal="center" vertical="top" shrinkToFit="1"/>
    </xf>
    <xf numFmtId="0" fontId="59" fillId="0" borderId="0" xfId="0" applyFont="1" applyFill="1" applyBorder="1" applyAlignment="1">
      <alignment horizontal="center" wrapText="1"/>
    </xf>
    <xf numFmtId="0" fontId="53" fillId="0" borderId="20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2" fontId="1" fillId="0" borderId="0" xfId="0" applyNumberFormat="1" applyFont="1" applyFill="1" applyBorder="1" applyAlignment="1">
      <alignment horizontal="left" vertical="center" wrapText="1"/>
    </xf>
    <xf numFmtId="2" fontId="7" fillId="0" borderId="0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3" fontId="12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3" fontId="7" fillId="2" borderId="1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vertical="center" wrapText="1"/>
    </xf>
    <xf numFmtId="3" fontId="18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1" fontId="56" fillId="0" borderId="18" xfId="0" applyNumberFormat="1" applyFont="1" applyFill="1" applyBorder="1" applyAlignment="1">
      <alignment horizontal="center" vertical="top" shrinkToFit="1"/>
    </xf>
    <xf numFmtId="0" fontId="33" fillId="0" borderId="22" xfId="6" applyFont="1" applyBorder="1" applyAlignment="1">
      <alignment horizontal="center" vertical="center" wrapText="1"/>
    </xf>
    <xf numFmtId="0" fontId="33" fillId="0" borderId="20" xfId="6" applyFont="1" applyBorder="1" applyAlignment="1">
      <alignment horizontal="center" vertical="center" wrapText="1"/>
    </xf>
    <xf numFmtId="0" fontId="33" fillId="0" borderId="25" xfId="6" applyFont="1" applyBorder="1" applyAlignment="1">
      <alignment horizontal="center" vertical="center" wrapText="1"/>
    </xf>
    <xf numFmtId="0" fontId="33" fillId="0" borderId="16" xfId="6" applyFont="1" applyBorder="1" applyAlignment="1">
      <alignment horizontal="center" vertical="center" wrapText="1"/>
    </xf>
    <xf numFmtId="3" fontId="49" fillId="0" borderId="1" xfId="0" applyNumberFormat="1" applyFont="1" applyFill="1" applyBorder="1" applyAlignment="1">
      <alignment horizontal="center" vertical="center" wrapText="1"/>
    </xf>
    <xf numFmtId="3" fontId="49" fillId="0" borderId="1" xfId="0" applyNumberFormat="1" applyFont="1" applyFill="1" applyBorder="1" applyAlignment="1">
      <alignment horizontal="center" vertical="center"/>
    </xf>
    <xf numFmtId="1" fontId="7" fillId="0" borderId="0" xfId="0" applyNumberFormat="1" applyFont="1"/>
    <xf numFmtId="0" fontId="42" fillId="0" borderId="16" xfId="7" applyFont="1" applyFill="1" applyBorder="1" applyAlignment="1">
      <alignment vertical="center" wrapText="1"/>
    </xf>
    <xf numFmtId="0" fontId="40" fillId="0" borderId="16" xfId="7" applyFill="1" applyBorder="1" applyAlignment="1">
      <alignment horizontal="left" vertical="center" wrapText="1"/>
    </xf>
    <xf numFmtId="0" fontId="43" fillId="0" borderId="16" xfId="7" applyFont="1" applyFill="1" applyBorder="1" applyAlignment="1">
      <alignment horizontal="center" vertical="center" wrapText="1"/>
    </xf>
    <xf numFmtId="0" fontId="44" fillId="0" borderId="18" xfId="7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42" fillId="0" borderId="38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/>
    </xf>
    <xf numFmtId="1" fontId="7" fillId="0" borderId="9" xfId="0" applyNumberFormat="1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center" vertical="center" shrinkToFit="1"/>
    </xf>
    <xf numFmtId="1" fontId="25" fillId="0" borderId="1" xfId="0" applyNumberFormat="1" applyFont="1" applyFill="1" applyBorder="1" applyAlignment="1">
      <alignment horizontal="center" vertical="center" shrinkToFit="1"/>
    </xf>
    <xf numFmtId="0" fontId="53" fillId="0" borderId="18" xfId="0" applyFont="1" applyFill="1" applyBorder="1" applyAlignment="1">
      <alignment horizontal="left" vertical="center" wrapText="1"/>
    </xf>
    <xf numFmtId="1" fontId="56" fillId="0" borderId="20" xfId="0" applyNumberFormat="1" applyFont="1" applyFill="1" applyBorder="1" applyAlignment="1">
      <alignment horizontal="center" vertical="top" shrinkToFit="1"/>
    </xf>
    <xf numFmtId="1" fontId="56" fillId="0" borderId="22" xfId="0" applyNumberFormat="1" applyFont="1" applyFill="1" applyBorder="1" applyAlignment="1">
      <alignment horizontal="center" vertical="top" shrinkToFit="1"/>
    </xf>
    <xf numFmtId="1" fontId="56" fillId="0" borderId="6" xfId="0" applyNumberFormat="1" applyFont="1" applyFill="1" applyBorder="1" applyAlignment="1">
      <alignment horizontal="center" vertical="center" shrinkToFit="1"/>
    </xf>
    <xf numFmtId="1" fontId="56" fillId="0" borderId="14" xfId="0" applyNumberFormat="1" applyFont="1" applyFill="1" applyBorder="1" applyAlignment="1">
      <alignment horizontal="center" vertical="top" shrinkToFit="1"/>
    </xf>
    <xf numFmtId="1" fontId="56" fillId="0" borderId="7" xfId="0" applyNumberFormat="1" applyFont="1" applyFill="1" applyBorder="1" applyAlignment="1">
      <alignment horizontal="center" vertical="center" shrinkToFit="1"/>
    </xf>
    <xf numFmtId="1" fontId="33" fillId="0" borderId="16" xfId="6" applyNumberFormat="1" applyFont="1" applyBorder="1" applyAlignment="1">
      <alignment horizontal="center" vertical="center" wrapText="1"/>
    </xf>
    <xf numFmtId="1" fontId="33" fillId="0" borderId="18" xfId="6" applyNumberFormat="1" applyFont="1" applyBorder="1" applyAlignment="1">
      <alignment horizontal="center" vertical="center" wrapText="1"/>
    </xf>
    <xf numFmtId="0" fontId="33" fillId="0" borderId="1" xfId="6" applyFont="1" applyBorder="1" applyAlignment="1">
      <alignment horizontal="center" vertical="center" wrapText="1"/>
    </xf>
    <xf numFmtId="0" fontId="34" fillId="0" borderId="14" xfId="6" applyFont="1" applyBorder="1" applyAlignment="1">
      <alignment horizontal="center" vertical="center" wrapText="1"/>
    </xf>
    <xf numFmtId="0" fontId="34" fillId="0" borderId="16" xfId="6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64" fillId="0" borderId="0" xfId="0" applyFont="1"/>
    <xf numFmtId="0" fontId="65" fillId="0" borderId="0" xfId="0" applyFont="1"/>
    <xf numFmtId="0" fontId="5" fillId="0" borderId="0" xfId="1" applyAlignment="1" applyProtection="1">
      <alignment horizontal="center" wrapText="1"/>
    </xf>
    <xf numFmtId="0" fontId="66" fillId="0" borderId="1" xfId="2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center" vertical="center" wrapText="1"/>
    </xf>
    <xf numFmtId="0" fontId="33" fillId="0" borderId="20" xfId="6" applyFont="1" applyBorder="1" applyAlignment="1">
      <alignment horizontal="center" vertical="center" wrapText="1"/>
    </xf>
    <xf numFmtId="0" fontId="33" fillId="0" borderId="16" xfId="6" applyFont="1" applyBorder="1" applyAlignment="1">
      <alignment horizontal="center" vertical="center" wrapText="1"/>
    </xf>
    <xf numFmtId="3" fontId="34" fillId="0" borderId="14" xfId="6" applyNumberFormat="1" applyFont="1" applyBorder="1" applyAlignment="1">
      <alignment horizontal="center" vertical="center" wrapText="1"/>
    </xf>
    <xf numFmtId="3" fontId="33" fillId="0" borderId="16" xfId="6" applyNumberFormat="1" applyFont="1" applyBorder="1" applyAlignment="1">
      <alignment horizontal="center" vertical="center" wrapText="1"/>
    </xf>
    <xf numFmtId="3" fontId="33" fillId="0" borderId="14" xfId="6" applyNumberFormat="1" applyFont="1" applyBorder="1" applyAlignment="1">
      <alignment horizontal="center" vertical="center" wrapText="1"/>
    </xf>
    <xf numFmtId="3" fontId="33" fillId="0" borderId="18" xfId="6" applyNumberFormat="1" applyFont="1" applyBorder="1" applyAlignment="1">
      <alignment horizontal="center" vertical="center" wrapText="1"/>
    </xf>
    <xf numFmtId="3" fontId="33" fillId="0" borderId="17" xfId="6" applyNumberFormat="1" applyFont="1" applyBorder="1" applyAlignment="1">
      <alignment horizontal="center" vertical="center" wrapText="1"/>
    </xf>
    <xf numFmtId="3" fontId="34" fillId="0" borderId="16" xfId="6" applyNumberFormat="1" applyFont="1" applyBorder="1" applyAlignment="1">
      <alignment horizontal="center" vertical="center" wrapText="1"/>
    </xf>
    <xf numFmtId="3" fontId="34" fillId="0" borderId="18" xfId="6" applyNumberFormat="1" applyFont="1" applyBorder="1" applyAlignment="1">
      <alignment horizontal="center" vertical="center" wrapText="1"/>
    </xf>
    <xf numFmtId="3" fontId="33" fillId="0" borderId="20" xfId="6" applyNumberFormat="1" applyFont="1" applyBorder="1" applyAlignment="1">
      <alignment horizontal="center" vertical="center" wrapText="1"/>
    </xf>
    <xf numFmtId="3" fontId="33" fillId="0" borderId="22" xfId="6" applyNumberFormat="1" applyFont="1" applyBorder="1" applyAlignment="1">
      <alignment horizontal="center" vertical="center" wrapText="1"/>
    </xf>
    <xf numFmtId="3" fontId="34" fillId="0" borderId="20" xfId="6" applyNumberFormat="1" applyFont="1" applyBorder="1" applyAlignment="1">
      <alignment horizontal="center" vertical="center" wrapText="1"/>
    </xf>
    <xf numFmtId="0" fontId="33" fillId="0" borderId="0" xfId="6" applyFont="1" applyBorder="1" applyAlignment="1">
      <alignment horizontal="left" vertical="center" wrapText="1"/>
    </xf>
    <xf numFmtId="0" fontId="33" fillId="0" borderId="1" xfId="6" applyFont="1" applyBorder="1" applyAlignment="1">
      <alignment horizontal="center" vertical="center" wrapText="1"/>
    </xf>
    <xf numFmtId="0" fontId="34" fillId="0" borderId="0" xfId="6" applyFont="1" applyBorder="1" applyAlignment="1">
      <alignment horizontal="center" vertical="center" wrapText="1"/>
    </xf>
    <xf numFmtId="0" fontId="33" fillId="0" borderId="0" xfId="6" applyFont="1" applyBorder="1" applyAlignment="1">
      <alignment horizontal="center" vertical="center" wrapText="1"/>
    </xf>
    <xf numFmtId="3" fontId="34" fillId="0" borderId="17" xfId="6" applyNumberFormat="1" applyFont="1" applyBorder="1" applyAlignment="1">
      <alignment horizontal="center" vertical="center" wrapText="1"/>
    </xf>
    <xf numFmtId="0" fontId="33" fillId="0" borderId="1" xfId="6" applyFont="1" applyBorder="1" applyAlignment="1">
      <alignment horizontal="center" vertical="center"/>
    </xf>
    <xf numFmtId="0" fontId="5" fillId="0" borderId="0" xfId="1" applyAlignment="1" applyProtection="1"/>
    <xf numFmtId="0" fontId="5" fillId="0" borderId="0" xfId="1" applyAlignment="1" applyProtection="1">
      <alignment wrapText="1"/>
    </xf>
    <xf numFmtId="0" fontId="5" fillId="0" borderId="0" xfId="1" applyFill="1" applyBorder="1" applyAlignment="1" applyProtection="1">
      <alignment horizontal="left" vertical="top" wrapText="1"/>
    </xf>
    <xf numFmtId="9" fontId="50" fillId="6" borderId="1" xfId="0" applyNumberFormat="1" applyFont="1" applyFill="1" applyBorder="1" applyAlignment="1">
      <alignment horizontal="center" vertical="center" wrapText="1"/>
    </xf>
    <xf numFmtId="1" fontId="49" fillId="6" borderId="1" xfId="0" applyNumberFormat="1" applyFont="1" applyFill="1" applyBorder="1" applyAlignment="1">
      <alignment horizontal="center" vertical="center" wrapText="1"/>
    </xf>
    <xf numFmtId="1" fontId="49" fillId="6" borderId="1" xfId="0" applyNumberFormat="1" applyFont="1" applyFill="1" applyBorder="1" applyAlignment="1">
      <alignment horizontal="center" vertical="center"/>
    </xf>
    <xf numFmtId="0" fontId="5" fillId="0" borderId="0" xfId="1" applyAlignment="1" applyProtection="1">
      <alignment horizontal="left" wrapText="1"/>
    </xf>
    <xf numFmtId="0" fontId="11" fillId="6" borderId="1" xfId="0" applyFont="1" applyFill="1" applyBorder="1" applyAlignment="1">
      <alignment horizontal="center" vertical="center" wrapText="1"/>
    </xf>
    <xf numFmtId="9" fontId="6" fillId="6" borderId="1" xfId="0" applyNumberFormat="1" applyFont="1" applyFill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center" vertical="center"/>
    </xf>
    <xf numFmtId="9" fontId="6" fillId="6" borderId="1" xfId="0" applyNumberFormat="1" applyFont="1" applyFill="1" applyBorder="1" applyAlignment="1">
      <alignment horizontal="center" vertical="center" wrapText="1"/>
    </xf>
    <xf numFmtId="0" fontId="5" fillId="0" borderId="0" xfId="1" applyFill="1" applyAlignment="1" applyProtection="1">
      <alignment horizontal="left" vertical="center"/>
    </xf>
    <xf numFmtId="0" fontId="5" fillId="0" borderId="0" xfId="1" applyAlignment="1" applyProtection="1">
      <alignment vertical="center"/>
    </xf>
    <xf numFmtId="0" fontId="12" fillId="6" borderId="6" xfId="0" applyFont="1" applyFill="1" applyBorder="1" applyAlignment="1">
      <alignment horizontal="center" vertical="center" wrapText="1"/>
    </xf>
    <xf numFmtId="9" fontId="12" fillId="6" borderId="1" xfId="0" applyNumberFormat="1" applyFont="1" applyFill="1" applyBorder="1" applyAlignment="1">
      <alignment horizontal="center" vertical="center" wrapText="1"/>
    </xf>
    <xf numFmtId="1" fontId="7" fillId="6" borderId="1" xfId="0" applyNumberFormat="1" applyFont="1" applyFill="1" applyBorder="1" applyAlignment="1">
      <alignment horizontal="center" vertical="center" wrapText="1"/>
    </xf>
    <xf numFmtId="0" fontId="7" fillId="6" borderId="0" xfId="0" applyFont="1" applyFill="1" applyAlignment="1">
      <alignment vertical="center"/>
    </xf>
    <xf numFmtId="9" fontId="12" fillId="6" borderId="7" xfId="0" applyNumberFormat="1" applyFont="1" applyFill="1" applyBorder="1" applyAlignment="1">
      <alignment horizontal="center" vertical="center" wrapText="1"/>
    </xf>
    <xf numFmtId="1" fontId="7" fillId="6" borderId="7" xfId="0" applyNumberFormat="1" applyFont="1" applyFill="1" applyBorder="1" applyAlignment="1">
      <alignment horizontal="center" vertical="center" wrapText="1"/>
    </xf>
    <xf numFmtId="0" fontId="14" fillId="0" borderId="0" xfId="2"/>
    <xf numFmtId="0" fontId="27" fillId="6" borderId="1" xfId="0" applyFont="1" applyFill="1" applyBorder="1" applyAlignment="1">
      <alignment horizontal="center" vertical="center" wrapText="1"/>
    </xf>
    <xf numFmtId="3" fontId="12" fillId="6" borderId="1" xfId="0" applyNumberFormat="1" applyFont="1" applyFill="1" applyBorder="1" applyAlignment="1">
      <alignment horizontal="center" vertical="center" wrapText="1"/>
    </xf>
    <xf numFmtId="9" fontId="12" fillId="6" borderId="1" xfId="0" applyNumberFormat="1" applyFont="1" applyFill="1" applyBorder="1" applyAlignment="1">
      <alignment horizontal="center" vertical="center"/>
    </xf>
    <xf numFmtId="1" fontId="12" fillId="6" borderId="1" xfId="0" applyNumberFormat="1" applyFont="1" applyFill="1" applyBorder="1" applyAlignment="1">
      <alignment horizontal="center" vertical="center"/>
    </xf>
    <xf numFmtId="0" fontId="5" fillId="0" borderId="0" xfId="1" applyAlignment="1" applyProtection="1">
      <alignment wrapText="1"/>
    </xf>
    <xf numFmtId="0" fontId="40" fillId="0" borderId="0" xfId="7" applyFill="1" applyBorder="1" applyAlignment="1">
      <alignment horizontal="left" wrapText="1"/>
    </xf>
    <xf numFmtId="0" fontId="5" fillId="0" borderId="0" xfId="1" applyAlignment="1" applyProtection="1">
      <alignment horizontal="left" vertical="center" wrapText="1"/>
    </xf>
    <xf numFmtId="0" fontId="33" fillId="6" borderId="16" xfId="6" applyFont="1" applyFill="1" applyBorder="1" applyAlignment="1">
      <alignment horizontal="center" vertical="center" wrapText="1"/>
    </xf>
    <xf numFmtId="0" fontId="33" fillId="6" borderId="18" xfId="6" applyFont="1" applyFill="1" applyBorder="1" applyAlignment="1">
      <alignment horizontal="center" vertical="center" wrapText="1"/>
    </xf>
    <xf numFmtId="9" fontId="33" fillId="6" borderId="18" xfId="6" applyNumberFormat="1" applyFont="1" applyFill="1" applyBorder="1" applyAlignment="1">
      <alignment horizontal="center" vertical="center" wrapText="1"/>
    </xf>
    <xf numFmtId="1" fontId="33" fillId="6" borderId="18" xfId="6" applyNumberFormat="1" applyFont="1" applyFill="1" applyBorder="1" applyAlignment="1">
      <alignment horizontal="center" vertical="center" wrapText="1"/>
    </xf>
    <xf numFmtId="9" fontId="33" fillId="6" borderId="17" xfId="6" applyNumberFormat="1" applyFont="1" applyFill="1" applyBorder="1" applyAlignment="1">
      <alignment horizontal="center" vertical="center" wrapText="1"/>
    </xf>
    <xf numFmtId="9" fontId="33" fillId="6" borderId="22" xfId="6" applyNumberFormat="1" applyFont="1" applyFill="1" applyBorder="1" applyAlignment="1">
      <alignment horizontal="center" vertical="center" wrapText="1"/>
    </xf>
    <xf numFmtId="9" fontId="33" fillId="6" borderId="1" xfId="6" applyNumberFormat="1" applyFont="1" applyFill="1" applyBorder="1" applyAlignment="1">
      <alignment horizontal="center" vertical="center" wrapText="1"/>
    </xf>
    <xf numFmtId="1" fontId="33" fillId="6" borderId="24" xfId="6" applyNumberFormat="1" applyFont="1" applyFill="1" applyBorder="1" applyAlignment="1">
      <alignment horizontal="center" vertical="center" wrapText="1"/>
    </xf>
    <xf numFmtId="0" fontId="33" fillId="6" borderId="20" xfId="6" applyFont="1" applyFill="1" applyBorder="1" applyAlignment="1">
      <alignment horizontal="center" vertical="center" wrapText="1"/>
    </xf>
    <xf numFmtId="0" fontId="33" fillId="6" borderId="22" xfId="6" applyFont="1" applyFill="1" applyBorder="1" applyAlignment="1">
      <alignment horizontal="center" vertical="center" wrapText="1"/>
    </xf>
    <xf numFmtId="9" fontId="66" fillId="6" borderId="1" xfId="6" applyNumberFormat="1" applyFont="1" applyFill="1" applyBorder="1" applyAlignment="1">
      <alignment horizontal="center" vertical="center" wrapText="1"/>
    </xf>
    <xf numFmtId="1" fontId="66" fillId="6" borderId="1" xfId="6" applyNumberFormat="1" applyFont="1" applyFill="1" applyBorder="1" applyAlignment="1">
      <alignment horizontal="center" vertical="center" wrapText="1"/>
    </xf>
    <xf numFmtId="0" fontId="69" fillId="0" borderId="44" xfId="8" applyFill="1" applyAlignment="1">
      <alignment horizontal="left" vertical="top" wrapText="1"/>
    </xf>
    <xf numFmtId="0" fontId="48" fillId="0" borderId="33" xfId="7" applyFont="1" applyFill="1" applyBorder="1" applyAlignment="1">
      <alignment horizontal="left" wrapText="1"/>
    </xf>
    <xf numFmtId="0" fontId="5" fillId="0" borderId="0" xfId="1" applyFill="1" applyBorder="1" applyAlignment="1" applyProtection="1">
      <alignment horizontal="left" wrapText="1"/>
    </xf>
    <xf numFmtId="0" fontId="63" fillId="6" borderId="1" xfId="6" applyFont="1" applyFill="1" applyBorder="1" applyAlignment="1">
      <alignment horizontal="center" vertical="center" wrapText="1"/>
    </xf>
    <xf numFmtId="9" fontId="62" fillId="6" borderId="1" xfId="6" applyNumberFormat="1" applyFont="1" applyFill="1" applyBorder="1" applyAlignment="1">
      <alignment horizontal="center" vertical="center" wrapText="1"/>
    </xf>
    <xf numFmtId="1" fontId="62" fillId="6" borderId="1" xfId="6" applyNumberFormat="1" applyFont="1" applyFill="1" applyBorder="1" applyAlignment="1">
      <alignment horizontal="center" vertical="center" wrapText="1"/>
    </xf>
    <xf numFmtId="0" fontId="61" fillId="6" borderId="0" xfId="7" applyFont="1" applyFill="1" applyBorder="1" applyAlignment="1">
      <alignment horizontal="left" vertical="top"/>
    </xf>
    <xf numFmtId="9" fontId="62" fillId="6" borderId="6" xfId="6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3" fontId="7" fillId="2" borderId="2" xfId="0" applyNumberFormat="1" applyFont="1" applyFill="1" applyBorder="1" applyAlignment="1">
      <alignment horizontal="center" vertical="center" wrapText="1"/>
    </xf>
    <xf numFmtId="3" fontId="7" fillId="2" borderId="3" xfId="0" applyNumberFormat="1" applyFont="1" applyFill="1" applyBorder="1" applyAlignment="1">
      <alignment horizontal="center" vertical="center" wrapText="1"/>
    </xf>
    <xf numFmtId="3" fontId="7" fillId="2" borderId="4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3" fontId="7" fillId="0" borderId="6" xfId="0" applyNumberFormat="1" applyFont="1" applyBorder="1" applyAlignment="1">
      <alignment horizontal="left" vertical="center" wrapText="1"/>
    </xf>
    <xf numFmtId="3" fontId="7" fillId="0" borderId="7" xfId="0" applyNumberFormat="1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wrapText="1"/>
    </xf>
    <xf numFmtId="0" fontId="12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right" vertical="top" wrapText="1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3" fontId="18" fillId="6" borderId="2" xfId="0" applyNumberFormat="1" applyFont="1" applyFill="1" applyBorder="1" applyAlignment="1">
      <alignment horizontal="center" vertical="center" wrapText="1"/>
    </xf>
    <xf numFmtId="3" fontId="18" fillId="6" borderId="3" xfId="0" applyNumberFormat="1" applyFont="1" applyFill="1" applyBorder="1" applyAlignment="1">
      <alignment horizontal="center" vertical="center" wrapText="1"/>
    </xf>
    <xf numFmtId="3" fontId="18" fillId="6" borderId="4" xfId="0" applyNumberFormat="1" applyFont="1" applyFill="1" applyBorder="1" applyAlignment="1">
      <alignment horizontal="center" vertical="center" wrapText="1"/>
    </xf>
    <xf numFmtId="0" fontId="5" fillId="0" borderId="0" xfId="1" applyAlignment="1" applyProtection="1">
      <alignment wrapText="1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center" vertical="center" wrapText="1"/>
    </xf>
    <xf numFmtId="3" fontId="18" fillId="0" borderId="2" xfId="0" applyNumberFormat="1" applyFont="1" applyFill="1" applyBorder="1" applyAlignment="1">
      <alignment horizontal="center" vertical="center"/>
    </xf>
    <xf numFmtId="3" fontId="18" fillId="0" borderId="3" xfId="0" applyNumberFormat="1" applyFont="1" applyFill="1" applyBorder="1" applyAlignment="1">
      <alignment horizontal="center" vertical="center"/>
    </xf>
    <xf numFmtId="3" fontId="18" fillId="0" borderId="4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right" vertical="top" wrapText="1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 wrapText="1"/>
    </xf>
    <xf numFmtId="1" fontId="25" fillId="0" borderId="18" xfId="0" applyNumberFormat="1" applyFont="1" applyFill="1" applyBorder="1" applyAlignment="1">
      <alignment horizontal="center" vertical="center" shrinkToFit="1"/>
    </xf>
    <xf numFmtId="1" fontId="25" fillId="0" borderId="24" xfId="0" applyNumberFormat="1" applyFont="1" applyFill="1" applyBorder="1" applyAlignment="1">
      <alignment horizontal="center" vertical="center" shrinkToFit="1"/>
    </xf>
    <xf numFmtId="1" fontId="25" fillId="0" borderId="37" xfId="0" applyNumberFormat="1" applyFont="1" applyFill="1" applyBorder="1" applyAlignment="1">
      <alignment horizontal="center" vertical="center" shrinkToFit="1"/>
    </xf>
    <xf numFmtId="0" fontId="7" fillId="0" borderId="1" xfId="0" applyFont="1" applyBorder="1" applyAlignment="1"/>
    <xf numFmtId="3" fontId="18" fillId="0" borderId="2" xfId="0" applyNumberFormat="1" applyFont="1" applyFill="1" applyBorder="1" applyAlignment="1">
      <alignment horizontal="center" vertical="center" wrapText="1"/>
    </xf>
    <xf numFmtId="3" fontId="18" fillId="0" borderId="3" xfId="0" applyNumberFormat="1" applyFont="1" applyFill="1" applyBorder="1" applyAlignment="1">
      <alignment horizontal="center" vertical="center" wrapText="1"/>
    </xf>
    <xf numFmtId="3" fontId="18" fillId="0" borderId="4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wrapText="1"/>
    </xf>
    <xf numFmtId="0" fontId="7" fillId="0" borderId="1" xfId="0" applyFont="1" applyBorder="1" applyAlignment="1">
      <alignment horizontal="left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7" fillId="0" borderId="11" xfId="0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1" fillId="0" borderId="0" xfId="0" applyFont="1" applyAlignment="1"/>
    <xf numFmtId="0" fontId="12" fillId="0" borderId="1" xfId="0" applyFont="1" applyBorder="1" applyAlignment="1">
      <alignment horizontal="center" vertical="center"/>
    </xf>
    <xf numFmtId="0" fontId="7" fillId="0" borderId="6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2" fillId="0" borderId="0" xfId="0" applyFont="1" applyAlignment="1">
      <alignment horizontal="right" wrapText="1"/>
    </xf>
    <xf numFmtId="0" fontId="68" fillId="6" borderId="9" xfId="0" applyFont="1" applyFill="1" applyBorder="1" applyAlignment="1">
      <alignment horizontal="center" vertical="center" wrapText="1"/>
    </xf>
    <xf numFmtId="0" fontId="68" fillId="6" borderId="10" xfId="0" applyFont="1" applyFill="1" applyBorder="1" applyAlignment="1">
      <alignment horizontal="center" vertical="center" wrapText="1"/>
    </xf>
    <xf numFmtId="0" fontId="68" fillId="6" borderId="11" xfId="0" applyFont="1" applyFill="1" applyBorder="1" applyAlignment="1">
      <alignment horizontal="center" vertical="center" wrapText="1"/>
    </xf>
    <xf numFmtId="0" fontId="68" fillId="6" borderId="12" xfId="0" applyFont="1" applyFill="1" applyBorder="1" applyAlignment="1">
      <alignment horizontal="center" vertical="center" wrapText="1"/>
    </xf>
    <xf numFmtId="0" fontId="68" fillId="6" borderId="8" xfId="0" applyFont="1" applyFill="1" applyBorder="1" applyAlignment="1">
      <alignment horizontal="center" vertical="center" wrapText="1"/>
    </xf>
    <xf numFmtId="0" fontId="68" fillId="6" borderId="1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9" fontId="2" fillId="6" borderId="6" xfId="0" applyNumberFormat="1" applyFont="1" applyFill="1" applyBorder="1" applyAlignment="1">
      <alignment horizontal="center" vertical="center" wrapText="1"/>
    </xf>
    <xf numFmtId="9" fontId="2" fillId="6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vertical="center" wrapText="1"/>
    </xf>
    <xf numFmtId="0" fontId="1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49" fillId="2" borderId="6" xfId="0" applyFont="1" applyFill="1" applyBorder="1" applyAlignment="1">
      <alignment horizontal="left" vertical="center" wrapText="1"/>
    </xf>
    <xf numFmtId="0" fontId="49" fillId="2" borderId="7" xfId="0" applyFont="1" applyFill="1" applyBorder="1" applyAlignment="1">
      <alignment horizontal="left" vertical="center" wrapText="1"/>
    </xf>
    <xf numFmtId="0" fontId="50" fillId="0" borderId="1" xfId="0" applyFont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wrapText="1"/>
    </xf>
    <xf numFmtId="0" fontId="7" fillId="0" borderId="0" xfId="0" applyFont="1" applyAlignment="1">
      <alignment horizontal="right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left" vertical="center" wrapText="1"/>
    </xf>
    <xf numFmtId="0" fontId="18" fillId="0" borderId="7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7" fillId="0" borderId="7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18" fillId="0" borderId="7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/>
    </xf>
    <xf numFmtId="0" fontId="7" fillId="0" borderId="5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" fontId="7" fillId="0" borderId="6" xfId="0" applyNumberFormat="1" applyFont="1" applyFill="1" applyBorder="1" applyAlignment="1">
      <alignment horizontal="center" vertical="center"/>
    </xf>
    <xf numFmtId="1" fontId="7" fillId="0" borderId="7" xfId="0" applyNumberFormat="1" applyFont="1" applyFill="1" applyBorder="1" applyAlignment="1">
      <alignment horizontal="center" vertical="center"/>
    </xf>
    <xf numFmtId="9" fontId="18" fillId="6" borderId="6" xfId="0" applyNumberFormat="1" applyFont="1" applyFill="1" applyBorder="1" applyAlignment="1">
      <alignment horizontal="center" vertical="center" wrapText="1"/>
    </xf>
    <xf numFmtId="9" fontId="18" fillId="6" borderId="7" xfId="0" applyNumberFormat="1" applyFont="1" applyFill="1" applyBorder="1" applyAlignment="1">
      <alignment horizontal="center" vertical="center" wrapText="1"/>
    </xf>
    <xf numFmtId="3" fontId="18" fillId="6" borderId="6" xfId="0" applyNumberFormat="1" applyFont="1" applyFill="1" applyBorder="1" applyAlignment="1">
      <alignment horizontal="center" vertical="center" wrapText="1"/>
    </xf>
    <xf numFmtId="3" fontId="18" fillId="6" borderId="7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53" fillId="0" borderId="20" xfId="0" applyFont="1" applyFill="1" applyBorder="1" applyAlignment="1">
      <alignment horizontal="left" vertical="center" wrapText="1"/>
    </xf>
    <xf numFmtId="0" fontId="53" fillId="0" borderId="25" xfId="0" applyFont="1" applyFill="1" applyBorder="1" applyAlignment="1">
      <alignment horizontal="left" vertical="center" wrapText="1"/>
    </xf>
    <xf numFmtId="0" fontId="53" fillId="0" borderId="14" xfId="0" applyFont="1" applyFill="1" applyBorder="1" applyAlignment="1">
      <alignment horizontal="left" vertical="center" wrapText="1"/>
    </xf>
    <xf numFmtId="0" fontId="55" fillId="0" borderId="20" xfId="0" applyFont="1" applyFill="1" applyBorder="1" applyAlignment="1">
      <alignment horizontal="left" vertical="center" wrapText="1"/>
    </xf>
    <xf numFmtId="0" fontId="55" fillId="0" borderId="25" xfId="0" applyFont="1" applyFill="1" applyBorder="1" applyAlignment="1">
      <alignment horizontal="left" vertical="center" wrapText="1"/>
    </xf>
    <xf numFmtId="0" fontId="55" fillId="0" borderId="14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" fillId="0" borderId="1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7" fillId="2" borderId="4" xfId="0" applyNumberFormat="1" applyFont="1" applyFill="1" applyBorder="1" applyAlignment="1">
      <alignment horizontal="left" vertical="center" wrapText="1"/>
    </xf>
    <xf numFmtId="0" fontId="53" fillId="0" borderId="6" xfId="0" applyFont="1" applyFill="1" applyBorder="1" applyAlignment="1">
      <alignment horizontal="left" vertical="center" wrapText="1"/>
    </xf>
    <xf numFmtId="0" fontId="53" fillId="0" borderId="5" xfId="0" applyFont="1" applyFill="1" applyBorder="1" applyAlignment="1">
      <alignment horizontal="left" vertical="center" wrapText="1"/>
    </xf>
    <xf numFmtId="0" fontId="53" fillId="0" borderId="7" xfId="0" applyFont="1" applyFill="1" applyBorder="1" applyAlignment="1">
      <alignment horizontal="left" vertical="center" wrapText="1"/>
    </xf>
    <xf numFmtId="0" fontId="55" fillId="0" borderId="34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 wrapText="1"/>
    </xf>
    <xf numFmtId="1" fontId="56" fillId="0" borderId="2" xfId="0" applyNumberFormat="1" applyFont="1" applyFill="1" applyBorder="1" applyAlignment="1">
      <alignment horizontal="center" vertical="top" shrinkToFit="1"/>
    </xf>
    <xf numFmtId="1" fontId="56" fillId="0" borderId="3" xfId="0" applyNumberFormat="1" applyFont="1" applyFill="1" applyBorder="1" applyAlignment="1">
      <alignment horizontal="center" vertical="top" shrinkToFit="1"/>
    </xf>
    <xf numFmtId="1" fontId="56" fillId="0" borderId="4" xfId="0" applyNumberFormat="1" applyFont="1" applyFill="1" applyBorder="1" applyAlignment="1">
      <alignment horizontal="center" vertical="top" shrinkToFit="1"/>
    </xf>
    <xf numFmtId="0" fontId="7" fillId="0" borderId="1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1" fontId="56" fillId="0" borderId="18" xfId="0" applyNumberFormat="1" applyFont="1" applyFill="1" applyBorder="1" applyAlignment="1">
      <alignment horizontal="center" vertical="center" shrinkToFit="1"/>
    </xf>
    <xf numFmtId="1" fontId="56" fillId="0" borderId="24" xfId="0" applyNumberFormat="1" applyFont="1" applyFill="1" applyBorder="1" applyAlignment="1">
      <alignment horizontal="center" vertical="center" shrinkToFit="1"/>
    </xf>
    <xf numFmtId="1" fontId="56" fillId="0" borderId="19" xfId="0" applyNumberFormat="1" applyFont="1" applyFill="1" applyBorder="1" applyAlignment="1">
      <alignment horizontal="center" vertical="center" shrinkToFit="1"/>
    </xf>
    <xf numFmtId="0" fontId="57" fillId="0" borderId="18" xfId="0" applyFont="1" applyFill="1" applyBorder="1" applyAlignment="1">
      <alignment horizontal="left" vertical="center" wrapText="1"/>
    </xf>
    <xf numFmtId="0" fontId="58" fillId="0" borderId="24" xfId="0" applyFont="1" applyFill="1" applyBorder="1" applyAlignment="1">
      <alignment horizontal="left" vertical="center" wrapText="1"/>
    </xf>
    <xf numFmtId="0" fontId="59" fillId="0" borderId="1" xfId="0" applyFont="1" applyFill="1" applyBorder="1" applyAlignment="1">
      <alignment horizontal="center" wrapText="1"/>
    </xf>
    <xf numFmtId="1" fontId="7" fillId="6" borderId="2" xfId="0" applyNumberFormat="1" applyFont="1" applyFill="1" applyBorder="1" applyAlignment="1">
      <alignment horizontal="center" vertical="center" wrapText="1"/>
    </xf>
    <xf numFmtId="1" fontId="7" fillId="6" borderId="3" xfId="0" applyNumberFormat="1" applyFont="1" applyFill="1" applyBorder="1" applyAlignment="1">
      <alignment horizontal="center" vertical="center" wrapText="1"/>
    </xf>
    <xf numFmtId="1" fontId="7" fillId="6" borderId="4" xfId="0" applyNumberFormat="1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1" fontId="56" fillId="0" borderId="37" xfId="0" applyNumberFormat="1" applyFont="1" applyFill="1" applyBorder="1" applyAlignment="1">
      <alignment horizontal="center" vertical="center" shrinkToFit="1"/>
    </xf>
    <xf numFmtId="1" fontId="56" fillId="0" borderId="2" xfId="0" applyNumberFormat="1" applyFont="1" applyFill="1" applyBorder="1" applyAlignment="1">
      <alignment horizontal="center" vertical="center" shrinkToFit="1"/>
    </xf>
    <xf numFmtId="1" fontId="56" fillId="0" borderId="3" xfId="0" applyNumberFormat="1" applyFont="1" applyFill="1" applyBorder="1" applyAlignment="1">
      <alignment horizontal="center" vertical="center" shrinkToFit="1"/>
    </xf>
    <xf numFmtId="1" fontId="56" fillId="0" borderId="4" xfId="0" applyNumberFormat="1" applyFont="1" applyFill="1" applyBorder="1" applyAlignment="1">
      <alignment horizontal="center" vertical="center" shrinkToFit="1"/>
    </xf>
    <xf numFmtId="0" fontId="53" fillId="0" borderId="36" xfId="0" applyFont="1" applyFill="1" applyBorder="1" applyAlignment="1">
      <alignment horizontal="left" vertical="center" wrapText="1"/>
    </xf>
    <xf numFmtId="1" fontId="56" fillId="0" borderId="1" xfId="0" applyNumberFormat="1" applyFont="1" applyFill="1" applyBorder="1" applyAlignment="1">
      <alignment horizontal="center" vertical="top" shrinkToFit="1"/>
    </xf>
    <xf numFmtId="0" fontId="58" fillId="0" borderId="15" xfId="0" applyFont="1" applyFill="1" applyBorder="1" applyAlignment="1">
      <alignment horizontal="left" vertical="top" wrapText="1"/>
    </xf>
    <xf numFmtId="0" fontId="58" fillId="0" borderId="0" xfId="0" applyFont="1" applyFill="1" applyBorder="1" applyAlignment="1">
      <alignment horizontal="left" vertical="top" wrapText="1"/>
    </xf>
    <xf numFmtId="0" fontId="52" fillId="0" borderId="0" xfId="0" applyFont="1" applyFill="1" applyBorder="1" applyAlignment="1">
      <alignment horizontal="left" vertical="center" wrapText="1"/>
    </xf>
    <xf numFmtId="0" fontId="52" fillId="0" borderId="18" xfId="0" applyFont="1" applyFill="1" applyBorder="1" applyAlignment="1">
      <alignment horizontal="center" vertical="top" wrapText="1"/>
    </xf>
    <xf numFmtId="0" fontId="52" fillId="0" borderId="24" xfId="0" applyFont="1" applyFill="1" applyBorder="1" applyAlignment="1">
      <alignment horizontal="center" vertical="top" wrapText="1"/>
    </xf>
    <xf numFmtId="0" fontId="52" fillId="0" borderId="37" xfId="0" applyFont="1" applyFill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3" fontId="12" fillId="0" borderId="6" xfId="0" applyNumberFormat="1" applyFont="1" applyFill="1" applyBorder="1" applyAlignment="1">
      <alignment horizontal="center" vertical="center" wrapText="1"/>
    </xf>
    <xf numFmtId="3" fontId="12" fillId="0" borderId="5" xfId="0" applyNumberFormat="1" applyFont="1" applyFill="1" applyBorder="1" applyAlignment="1">
      <alignment horizontal="center" vertical="center" wrapText="1"/>
    </xf>
    <xf numFmtId="3" fontId="12" fillId="0" borderId="7" xfId="0" applyNumberFormat="1" applyFont="1" applyFill="1" applyBorder="1" applyAlignment="1">
      <alignment horizontal="center" vertical="center" wrapText="1"/>
    </xf>
    <xf numFmtId="9" fontId="12" fillId="6" borderId="6" xfId="0" applyNumberFormat="1" applyFont="1" applyFill="1" applyBorder="1" applyAlignment="1">
      <alignment horizontal="center" vertical="center" wrapText="1"/>
    </xf>
    <xf numFmtId="9" fontId="12" fillId="6" borderId="5" xfId="0" applyNumberFormat="1" applyFont="1" applyFill="1" applyBorder="1" applyAlignment="1">
      <alignment horizontal="center" vertical="center" wrapText="1"/>
    </xf>
    <xf numFmtId="9" fontId="12" fillId="6" borderId="7" xfId="0" applyNumberFormat="1" applyFont="1" applyFill="1" applyBorder="1" applyAlignment="1">
      <alignment horizontal="center" vertical="center" wrapText="1"/>
    </xf>
    <xf numFmtId="3" fontId="12" fillId="6" borderId="6" xfId="0" applyNumberFormat="1" applyFont="1" applyFill="1" applyBorder="1" applyAlignment="1">
      <alignment horizontal="center" vertical="center" wrapText="1"/>
    </xf>
    <xf numFmtId="3" fontId="12" fillId="6" borderId="5" xfId="0" applyNumberFormat="1" applyFont="1" applyFill="1" applyBorder="1" applyAlignment="1">
      <alignment horizontal="center" vertical="center" wrapText="1"/>
    </xf>
    <xf numFmtId="3" fontId="12" fillId="6" borderId="7" xfId="0" applyNumberFormat="1" applyFont="1" applyFill="1" applyBorder="1" applyAlignment="1">
      <alignment horizontal="center" vertic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3" fontId="12" fillId="6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" fontId="12" fillId="6" borderId="6" xfId="0" applyNumberFormat="1" applyFont="1" applyFill="1" applyBorder="1" applyAlignment="1">
      <alignment horizontal="center" vertical="center"/>
    </xf>
    <xf numFmtId="1" fontId="12" fillId="6" borderId="5" xfId="0" applyNumberFormat="1" applyFont="1" applyFill="1" applyBorder="1" applyAlignment="1">
      <alignment horizontal="center" vertical="center"/>
    </xf>
    <xf numFmtId="1" fontId="12" fillId="6" borderId="7" xfId="0" applyNumberFormat="1" applyFont="1" applyFill="1" applyBorder="1" applyAlignment="1">
      <alignment horizontal="center" vertical="center"/>
    </xf>
    <xf numFmtId="3" fontId="12" fillId="0" borderId="2" xfId="0" applyNumberFormat="1" applyFont="1" applyFill="1" applyBorder="1" applyAlignment="1">
      <alignment horizontal="center" vertical="center" wrapText="1"/>
    </xf>
    <xf numFmtId="3" fontId="12" fillId="0" borderId="3" xfId="0" applyNumberFormat="1" applyFont="1" applyFill="1" applyBorder="1" applyAlignment="1">
      <alignment horizontal="center" vertical="center" wrapText="1"/>
    </xf>
    <xf numFmtId="3" fontId="12" fillId="0" borderId="4" xfId="0" applyNumberFormat="1" applyFont="1" applyFill="1" applyBorder="1" applyAlignment="1">
      <alignment horizontal="center" vertical="center" wrapText="1"/>
    </xf>
    <xf numFmtId="9" fontId="12" fillId="6" borderId="6" xfId="0" applyNumberFormat="1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center"/>
    </xf>
    <xf numFmtId="3" fontId="28" fillId="0" borderId="2" xfId="0" applyNumberFormat="1" applyFont="1" applyFill="1" applyBorder="1" applyAlignment="1">
      <alignment horizontal="center" vertical="center" wrapText="1"/>
    </xf>
    <xf numFmtId="3" fontId="28" fillId="0" borderId="3" xfId="0" applyNumberFormat="1" applyFont="1" applyFill="1" applyBorder="1" applyAlignment="1">
      <alignment horizontal="center" vertical="center" wrapText="1"/>
    </xf>
    <xf numFmtId="3" fontId="28" fillId="0" borderId="4" xfId="0" applyNumberFormat="1" applyFont="1" applyFill="1" applyBorder="1" applyAlignment="1">
      <alignment horizontal="center" vertical="center" wrapText="1"/>
    </xf>
    <xf numFmtId="0" fontId="34" fillId="10" borderId="27" xfId="6" applyFont="1" applyFill="1" applyBorder="1" applyAlignment="1">
      <alignment horizontal="left" vertical="center" wrapText="1"/>
    </xf>
    <xf numFmtId="0" fontId="33" fillId="10" borderId="28" xfId="6" applyFont="1" applyFill="1" applyBorder="1" applyAlignment="1">
      <alignment horizontal="left" vertical="center" wrapText="1"/>
    </xf>
    <xf numFmtId="0" fontId="33" fillId="10" borderId="29" xfId="6" applyFont="1" applyFill="1" applyBorder="1" applyAlignment="1">
      <alignment horizontal="left" vertical="center" wrapText="1"/>
    </xf>
    <xf numFmtId="0" fontId="33" fillId="10" borderId="27" xfId="6" applyFont="1" applyFill="1" applyBorder="1" applyAlignment="1">
      <alignment horizontal="left" vertical="center" wrapText="1"/>
    </xf>
    <xf numFmtId="0" fontId="34" fillId="0" borderId="18" xfId="6" applyFont="1" applyBorder="1" applyAlignment="1">
      <alignment horizontal="left" vertical="center" wrapText="1"/>
    </xf>
    <xf numFmtId="0" fontId="33" fillId="0" borderId="19" xfId="6" applyFont="1" applyBorder="1" applyAlignment="1">
      <alignment horizontal="left" vertical="center" wrapText="1"/>
    </xf>
    <xf numFmtId="0" fontId="33" fillId="0" borderId="18" xfId="6" applyFont="1" applyBorder="1" applyAlignment="1">
      <alignment horizontal="left" vertical="center" wrapText="1"/>
    </xf>
    <xf numFmtId="0" fontId="33" fillId="0" borderId="16" xfId="6" applyFont="1" applyBorder="1" applyAlignment="1">
      <alignment horizontal="center" vertical="center" wrapText="1"/>
    </xf>
    <xf numFmtId="0" fontId="33" fillId="0" borderId="18" xfId="6" applyFont="1" applyBorder="1" applyAlignment="1">
      <alignment horizontal="center" vertical="center" wrapText="1"/>
    </xf>
    <xf numFmtId="0" fontId="33" fillId="0" borderId="19" xfId="6" applyFont="1" applyBorder="1" applyAlignment="1">
      <alignment horizontal="center" vertical="center" wrapText="1"/>
    </xf>
    <xf numFmtId="0" fontId="33" fillId="7" borderId="2" xfId="6" applyFont="1" applyFill="1" applyBorder="1" applyAlignment="1">
      <alignment horizontal="left" vertical="center" wrapText="1"/>
    </xf>
    <xf numFmtId="0" fontId="33" fillId="7" borderId="3" xfId="6" applyFont="1" applyFill="1" applyBorder="1" applyAlignment="1">
      <alignment horizontal="left" vertical="center" wrapText="1"/>
    </xf>
    <xf numFmtId="0" fontId="33" fillId="0" borderId="22" xfId="6" applyFont="1" applyBorder="1" applyAlignment="1">
      <alignment horizontal="center" vertical="center" wrapText="1"/>
    </xf>
    <xf numFmtId="0" fontId="33" fillId="0" borderId="21" xfId="6" applyFont="1" applyBorder="1" applyAlignment="1">
      <alignment horizontal="center" vertical="center" wrapText="1"/>
    </xf>
    <xf numFmtId="0" fontId="33" fillId="0" borderId="20" xfId="6" applyFont="1" applyBorder="1" applyAlignment="1">
      <alignment horizontal="center" vertical="center" wrapText="1"/>
    </xf>
    <xf numFmtId="0" fontId="34" fillId="0" borderId="22" xfId="6" applyFont="1" applyBorder="1" applyAlignment="1">
      <alignment horizontal="left" vertical="center" wrapText="1"/>
    </xf>
    <xf numFmtId="0" fontId="33" fillId="0" borderId="21" xfId="6" applyFont="1" applyBorder="1" applyAlignment="1">
      <alignment horizontal="left" vertical="center" wrapText="1"/>
    </xf>
    <xf numFmtId="0" fontId="33" fillId="0" borderId="22" xfId="6" applyFont="1" applyBorder="1" applyAlignment="1">
      <alignment horizontal="left" vertical="center" wrapText="1"/>
    </xf>
    <xf numFmtId="0" fontId="34" fillId="0" borderId="18" xfId="6" applyFont="1" applyBorder="1" applyAlignment="1">
      <alignment horizontal="center" vertical="center" wrapText="1"/>
    </xf>
    <xf numFmtId="0" fontId="66" fillId="0" borderId="1" xfId="2" applyFont="1" applyBorder="1" applyAlignment="1">
      <alignment horizontal="left" vertical="center"/>
    </xf>
    <xf numFmtId="0" fontId="66" fillId="0" borderId="1" xfId="2" applyFont="1" applyBorder="1" applyAlignment="1">
      <alignment horizontal="center" vertical="center"/>
    </xf>
    <xf numFmtId="0" fontId="34" fillId="0" borderId="22" xfId="6" applyFont="1" applyBorder="1" applyAlignment="1">
      <alignment horizontal="center" vertical="center" wrapText="1"/>
    </xf>
    <xf numFmtId="0" fontId="33" fillId="0" borderId="6" xfId="6" applyFont="1" applyBorder="1" applyAlignment="1">
      <alignment horizontal="center" vertical="center" wrapText="1"/>
    </xf>
    <xf numFmtId="0" fontId="33" fillId="0" borderId="7" xfId="6" applyFont="1" applyBorder="1" applyAlignment="1">
      <alignment horizontal="center" vertical="center" wrapText="1"/>
    </xf>
    <xf numFmtId="0" fontId="33" fillId="0" borderId="5" xfId="6" applyFont="1" applyBorder="1" applyAlignment="1">
      <alignment horizontal="center" vertical="center" wrapText="1"/>
    </xf>
    <xf numFmtId="0" fontId="34" fillId="7" borderId="2" xfId="6" applyFont="1" applyFill="1" applyBorder="1" applyAlignment="1">
      <alignment horizontal="left" vertical="center" wrapText="1"/>
    </xf>
    <xf numFmtId="0" fontId="33" fillId="0" borderId="14" xfId="6" applyFont="1" applyBorder="1" applyAlignment="1">
      <alignment horizontal="center" vertical="center" wrapText="1"/>
    </xf>
    <xf numFmtId="0" fontId="33" fillId="0" borderId="17" xfId="6" applyFont="1" applyBorder="1" applyAlignment="1">
      <alignment horizontal="left" vertical="center" wrapText="1"/>
    </xf>
    <xf numFmtId="0" fontId="33" fillId="0" borderId="26" xfId="6" applyFont="1" applyBorder="1" applyAlignment="1">
      <alignment horizontal="left" vertical="center" wrapText="1"/>
    </xf>
    <xf numFmtId="0" fontId="34" fillId="0" borderId="19" xfId="6" applyFont="1" applyBorder="1" applyAlignment="1">
      <alignment horizontal="center" vertical="center" wrapText="1"/>
    </xf>
    <xf numFmtId="0" fontId="33" fillId="0" borderId="37" xfId="6" applyFont="1" applyBorder="1" applyAlignment="1">
      <alignment horizontal="left" vertical="center" wrapText="1"/>
    </xf>
    <xf numFmtId="0" fontId="33" fillId="0" borderId="35" xfId="6" applyFont="1" applyBorder="1" applyAlignment="1">
      <alignment horizontal="center" vertical="center" wrapText="1"/>
    </xf>
    <xf numFmtId="0" fontId="33" fillId="0" borderId="24" xfId="6" applyFont="1" applyBorder="1" applyAlignment="1">
      <alignment horizontal="left" vertical="center" wrapText="1"/>
    </xf>
    <xf numFmtId="0" fontId="33" fillId="0" borderId="24" xfId="6" applyFont="1" applyBorder="1" applyAlignment="1">
      <alignment horizontal="center" vertical="center" wrapText="1"/>
    </xf>
    <xf numFmtId="0" fontId="33" fillId="0" borderId="2" xfId="6" applyFont="1" applyBorder="1" applyAlignment="1">
      <alignment horizontal="left" wrapText="1"/>
    </xf>
    <xf numFmtId="0" fontId="33" fillId="0" borderId="3" xfId="6" applyFont="1" applyBorder="1" applyAlignment="1">
      <alignment horizontal="left" vertical="center" wrapText="1"/>
    </xf>
    <xf numFmtId="0" fontId="34" fillId="0" borderId="40" xfId="6" applyFont="1" applyBorder="1" applyAlignment="1">
      <alignment horizontal="left" vertical="center" wrapText="1"/>
    </xf>
    <xf numFmtId="0" fontId="33" fillId="0" borderId="10" xfId="6" applyFont="1" applyBorder="1" applyAlignment="1">
      <alignment horizontal="left" vertical="center" wrapText="1"/>
    </xf>
    <xf numFmtId="0" fontId="33" fillId="0" borderId="15" xfId="6" applyFont="1" applyBorder="1" applyAlignment="1">
      <alignment horizontal="left" vertical="center" wrapText="1"/>
    </xf>
    <xf numFmtId="0" fontId="33" fillId="0" borderId="0" xfId="6" applyFont="1" applyBorder="1" applyAlignment="1">
      <alignment horizontal="left" vertical="center" wrapText="1"/>
    </xf>
    <xf numFmtId="0" fontId="33" fillId="0" borderId="31" xfId="6" applyFont="1" applyBorder="1" applyAlignment="1">
      <alignment horizontal="left" vertical="center" wrapText="1"/>
    </xf>
    <xf numFmtId="0" fontId="33" fillId="0" borderId="1" xfId="6" applyFont="1" applyBorder="1" applyAlignment="1">
      <alignment horizontal="center" vertical="center" wrapText="1"/>
    </xf>
    <xf numFmtId="0" fontId="33" fillId="0" borderId="31" xfId="6" applyFont="1" applyBorder="1" applyAlignment="1">
      <alignment horizontal="center" vertical="center" wrapText="1"/>
    </xf>
    <xf numFmtId="0" fontId="34" fillId="0" borderId="1" xfId="6" applyFont="1" applyBorder="1" applyAlignment="1">
      <alignment horizontal="left" vertical="center" wrapText="1"/>
    </xf>
    <xf numFmtId="0" fontId="33" fillId="6" borderId="3" xfId="6" applyFont="1" applyFill="1" applyBorder="1" applyAlignment="1">
      <alignment horizontal="left" wrapText="1"/>
    </xf>
    <xf numFmtId="0" fontId="33" fillId="6" borderId="3" xfId="6" applyFont="1" applyFill="1" applyBorder="1" applyAlignment="1">
      <alignment horizontal="left" vertical="center" wrapText="1"/>
    </xf>
    <xf numFmtId="0" fontId="33" fillId="6" borderId="4" xfId="6" applyFont="1" applyFill="1" applyBorder="1" applyAlignment="1">
      <alignment horizontal="left" vertical="center" wrapText="1"/>
    </xf>
    <xf numFmtId="0" fontId="35" fillId="0" borderId="18" xfId="6" applyFont="1" applyBorder="1" applyAlignment="1">
      <alignment horizontal="center" vertical="center" wrapText="1"/>
    </xf>
    <xf numFmtId="0" fontId="35" fillId="0" borderId="24" xfId="6" applyFont="1" applyBorder="1" applyAlignment="1">
      <alignment horizontal="center" vertical="center" wrapText="1"/>
    </xf>
    <xf numFmtId="0" fontId="36" fillId="6" borderId="18" xfId="6" applyFont="1" applyFill="1" applyBorder="1" applyAlignment="1">
      <alignment horizontal="center" vertical="center" wrapText="1"/>
    </xf>
    <xf numFmtId="0" fontId="36" fillId="6" borderId="24" xfId="6" applyFont="1" applyFill="1" applyBorder="1" applyAlignment="1">
      <alignment horizontal="center" vertical="center" wrapText="1"/>
    </xf>
    <xf numFmtId="0" fontId="36" fillId="6" borderId="20" xfId="6" applyFont="1" applyFill="1" applyBorder="1" applyAlignment="1">
      <alignment horizontal="center" vertical="center" wrapText="1"/>
    </xf>
    <xf numFmtId="0" fontId="36" fillId="6" borderId="14" xfId="6" applyFont="1" applyFill="1" applyBorder="1" applyAlignment="1">
      <alignment horizontal="center" vertical="center" wrapText="1"/>
    </xf>
    <xf numFmtId="1" fontId="33" fillId="6" borderId="27" xfId="6" applyNumberFormat="1" applyFont="1" applyFill="1" applyBorder="1" applyAlignment="1">
      <alignment horizontal="center" vertical="center" wrapText="1"/>
    </xf>
    <xf numFmtId="1" fontId="33" fillId="6" borderId="30" xfId="6" applyNumberFormat="1" applyFont="1" applyFill="1" applyBorder="1" applyAlignment="1">
      <alignment horizontal="center" vertical="center" wrapText="1"/>
    </xf>
    <xf numFmtId="0" fontId="33" fillId="7" borderId="4" xfId="6" applyFont="1" applyFill="1" applyBorder="1" applyAlignment="1">
      <alignment horizontal="left" vertical="center" wrapText="1"/>
    </xf>
    <xf numFmtId="0" fontId="33" fillId="0" borderId="16" xfId="6" applyFont="1" applyBorder="1" applyAlignment="1">
      <alignment horizontal="left" vertical="center" wrapText="1"/>
    </xf>
    <xf numFmtId="166" fontId="34" fillId="0" borderId="27" xfId="6" applyNumberFormat="1" applyFont="1" applyBorder="1" applyAlignment="1">
      <alignment horizontal="center" vertical="center" wrapText="1"/>
    </xf>
    <xf numFmtId="166" fontId="34" fillId="0" borderId="30" xfId="6" applyNumberFormat="1" applyFont="1" applyBorder="1" applyAlignment="1">
      <alignment horizontal="center" vertical="center" wrapText="1"/>
    </xf>
    <xf numFmtId="166" fontId="34" fillId="0" borderId="28" xfId="6" applyNumberFormat="1" applyFont="1" applyBorder="1" applyAlignment="1">
      <alignment horizontal="center" vertical="center" wrapText="1"/>
    </xf>
    <xf numFmtId="0" fontId="33" fillId="0" borderId="15" xfId="6" applyFont="1" applyBorder="1" applyAlignment="1">
      <alignment horizontal="center" vertical="center" wrapText="1"/>
    </xf>
    <xf numFmtId="0" fontId="33" fillId="0" borderId="23" xfId="6" applyFont="1" applyBorder="1" applyAlignment="1">
      <alignment horizontal="center" vertical="center" wrapText="1"/>
    </xf>
    <xf numFmtId="0" fontId="33" fillId="0" borderId="25" xfId="6" applyFont="1" applyBorder="1" applyAlignment="1">
      <alignment horizontal="center" vertical="center" wrapText="1"/>
    </xf>
    <xf numFmtId="0" fontId="33" fillId="0" borderId="17" xfId="6" applyFont="1" applyBorder="1" applyAlignment="1">
      <alignment horizontal="center" vertical="center" wrapText="1"/>
    </xf>
    <xf numFmtId="0" fontId="33" fillId="0" borderId="26" xfId="6" applyFont="1" applyBorder="1" applyAlignment="1">
      <alignment horizontal="center" vertical="center" wrapText="1"/>
    </xf>
    <xf numFmtId="0" fontId="33" fillId="0" borderId="23" xfId="6" applyFont="1" applyBorder="1" applyAlignment="1">
      <alignment horizontal="left" vertical="center" wrapText="1"/>
    </xf>
    <xf numFmtId="0" fontId="34" fillId="0" borderId="24" xfId="6" applyFont="1" applyBorder="1" applyAlignment="1">
      <alignment horizontal="center" vertical="center" wrapText="1"/>
    </xf>
    <xf numFmtId="0" fontId="34" fillId="0" borderId="1" xfId="6" applyFont="1" applyBorder="1" applyAlignment="1">
      <alignment horizontal="center" vertical="center" wrapText="1"/>
    </xf>
    <xf numFmtId="0" fontId="33" fillId="0" borderId="43" xfId="6" applyFont="1" applyBorder="1" applyAlignment="1">
      <alignment horizontal="center" vertical="center" wrapText="1"/>
    </xf>
    <xf numFmtId="0" fontId="33" fillId="0" borderId="36" xfId="6" applyFont="1" applyBorder="1" applyAlignment="1">
      <alignment horizontal="center" vertical="center" wrapText="1"/>
    </xf>
    <xf numFmtId="0" fontId="34" fillId="0" borderId="35" xfId="6" applyFont="1" applyBorder="1" applyAlignment="1">
      <alignment horizontal="center" vertical="center" wrapText="1"/>
    </xf>
    <xf numFmtId="0" fontId="36" fillId="6" borderId="25" xfId="6" applyFont="1" applyFill="1" applyBorder="1" applyAlignment="1">
      <alignment horizontal="center" vertical="center" wrapText="1"/>
    </xf>
    <xf numFmtId="0" fontId="34" fillId="0" borderId="21" xfId="6" applyFont="1" applyBorder="1" applyAlignment="1">
      <alignment horizontal="left" vertical="center" wrapText="1"/>
    </xf>
    <xf numFmtId="0" fontId="34" fillId="0" borderId="15" xfId="6" applyFont="1" applyBorder="1" applyAlignment="1">
      <alignment horizontal="left" vertical="center" wrapText="1"/>
    </xf>
    <xf numFmtId="0" fontId="34" fillId="0" borderId="23" xfId="6" applyFont="1" applyBorder="1" applyAlignment="1">
      <alignment horizontal="left" vertical="center" wrapText="1"/>
    </xf>
    <xf numFmtId="0" fontId="34" fillId="0" borderId="17" xfId="6" applyFont="1" applyBorder="1" applyAlignment="1">
      <alignment horizontal="left" vertical="center" wrapText="1"/>
    </xf>
    <xf numFmtId="0" fontId="34" fillId="0" borderId="26" xfId="6" applyFont="1" applyBorder="1" applyAlignment="1">
      <alignment horizontal="left" vertical="center" wrapText="1"/>
    </xf>
    <xf numFmtId="0" fontId="34" fillId="0" borderId="20" xfId="6" applyFont="1" applyBorder="1" applyAlignment="1">
      <alignment horizontal="center" vertical="center" wrapText="1"/>
    </xf>
    <xf numFmtId="1" fontId="33" fillId="6" borderId="41" xfId="6" applyNumberFormat="1" applyFont="1" applyFill="1" applyBorder="1" applyAlignment="1">
      <alignment horizontal="center" vertical="center" wrapText="1"/>
    </xf>
    <xf numFmtId="1" fontId="33" fillId="6" borderId="5" xfId="6" applyNumberFormat="1" applyFont="1" applyFill="1" applyBorder="1" applyAlignment="1">
      <alignment horizontal="center" vertical="center" wrapText="1"/>
    </xf>
    <xf numFmtId="1" fontId="33" fillId="6" borderId="42" xfId="6" applyNumberFormat="1" applyFont="1" applyFill="1" applyBorder="1" applyAlignment="1">
      <alignment horizontal="center" vertical="center" wrapText="1"/>
    </xf>
    <xf numFmtId="1" fontId="66" fillId="6" borderId="6" xfId="6" applyNumberFormat="1" applyFont="1" applyFill="1" applyBorder="1" applyAlignment="1">
      <alignment horizontal="center" vertical="center" wrapText="1"/>
    </xf>
    <xf numFmtId="1" fontId="66" fillId="6" borderId="5" xfId="6" applyNumberFormat="1" applyFont="1" applyFill="1" applyBorder="1" applyAlignment="1">
      <alignment horizontal="center" vertical="center" wrapText="1"/>
    </xf>
    <xf numFmtId="1" fontId="66" fillId="6" borderId="7" xfId="6" applyNumberFormat="1" applyFont="1" applyFill="1" applyBorder="1" applyAlignment="1">
      <alignment horizontal="center" vertical="center" wrapText="1"/>
    </xf>
    <xf numFmtId="9" fontId="66" fillId="6" borderId="6" xfId="6" applyNumberFormat="1" applyFont="1" applyFill="1" applyBorder="1" applyAlignment="1">
      <alignment horizontal="center" vertical="center" wrapText="1"/>
    </xf>
    <xf numFmtId="9" fontId="66" fillId="6" borderId="5" xfId="6" applyNumberFormat="1" applyFont="1" applyFill="1" applyBorder="1" applyAlignment="1">
      <alignment horizontal="center" vertical="center" wrapText="1"/>
    </xf>
    <xf numFmtId="9" fontId="66" fillId="6" borderId="7" xfId="6" applyNumberFormat="1" applyFont="1" applyFill="1" applyBorder="1" applyAlignment="1">
      <alignment horizontal="center" vertical="center" wrapText="1"/>
    </xf>
    <xf numFmtId="0" fontId="34" fillId="0" borderId="14" xfId="6" applyFont="1" applyBorder="1" applyAlignment="1">
      <alignment horizontal="center" vertical="center" wrapText="1"/>
    </xf>
    <xf numFmtId="3" fontId="67" fillId="0" borderId="6" xfId="2" applyNumberFormat="1" applyFont="1" applyBorder="1" applyAlignment="1">
      <alignment horizontal="center" vertical="center" wrapText="1"/>
    </xf>
    <xf numFmtId="3" fontId="67" fillId="0" borderId="5" xfId="2" applyNumberFormat="1" applyFont="1" applyBorder="1" applyAlignment="1">
      <alignment horizontal="center" vertical="center" wrapText="1"/>
    </xf>
    <xf numFmtId="3" fontId="67" fillId="0" borderId="7" xfId="2" applyNumberFormat="1" applyFont="1" applyBorder="1" applyAlignment="1">
      <alignment horizontal="center" vertical="center" wrapText="1"/>
    </xf>
    <xf numFmtId="0" fontId="67" fillId="2" borderId="1" xfId="2" applyFont="1" applyFill="1" applyBorder="1" applyAlignment="1">
      <alignment horizontal="center" vertical="center"/>
    </xf>
    <xf numFmtId="0" fontId="66" fillId="2" borderId="1" xfId="2" applyFont="1" applyFill="1" applyBorder="1" applyAlignment="1">
      <alignment horizontal="center" vertical="center"/>
    </xf>
    <xf numFmtId="0" fontId="66" fillId="0" borderId="1" xfId="2" applyFont="1" applyBorder="1" applyAlignment="1">
      <alignment horizontal="center" vertical="center" wrapText="1"/>
    </xf>
    <xf numFmtId="0" fontId="66" fillId="0" borderId="1" xfId="2" applyFont="1" applyBorder="1" applyAlignment="1">
      <alignment horizontal="left" vertical="center" wrapText="1"/>
    </xf>
    <xf numFmtId="0" fontId="66" fillId="0" borderId="1" xfId="2" applyFont="1" applyBorder="1" applyAlignment="1">
      <alignment horizontal="left"/>
    </xf>
    <xf numFmtId="0" fontId="40" fillId="0" borderId="31" xfId="7" applyFill="1" applyBorder="1" applyAlignment="1">
      <alignment horizontal="left" wrapText="1"/>
    </xf>
    <xf numFmtId="0" fontId="42" fillId="0" borderId="20" xfId="7" applyFont="1" applyFill="1" applyBorder="1" applyAlignment="1">
      <alignment horizontal="left" vertical="center" wrapText="1"/>
    </xf>
    <xf numFmtId="0" fontId="42" fillId="0" borderId="14" xfId="7" applyFont="1" applyFill="1" applyBorder="1" applyAlignment="1">
      <alignment horizontal="left" vertical="center" wrapText="1"/>
    </xf>
    <xf numFmtId="0" fontId="40" fillId="0" borderId="0" xfId="7" applyFill="1" applyBorder="1" applyAlignment="1">
      <alignment horizontal="right" vertical="top" wrapText="1"/>
    </xf>
    <xf numFmtId="0" fontId="40" fillId="0" borderId="0" xfId="7" applyFill="1" applyBorder="1" applyAlignment="1">
      <alignment horizontal="left" wrapText="1"/>
    </xf>
    <xf numFmtId="0" fontId="43" fillId="0" borderId="24" xfId="7" applyFont="1" applyFill="1" applyBorder="1" applyAlignment="1">
      <alignment horizontal="left" vertical="center" wrapText="1"/>
    </xf>
    <xf numFmtId="0" fontId="43" fillId="0" borderId="31" xfId="7" applyFont="1" applyFill="1" applyBorder="1" applyAlignment="1">
      <alignment horizontal="left" vertical="center" wrapText="1"/>
    </xf>
    <xf numFmtId="0" fontId="42" fillId="0" borderId="22" xfId="7" applyFont="1" applyFill="1" applyBorder="1" applyAlignment="1">
      <alignment horizontal="left" vertical="center" wrapText="1"/>
    </xf>
    <xf numFmtId="0" fontId="42" fillId="0" borderId="21" xfId="7" applyFont="1" applyFill="1" applyBorder="1" applyAlignment="1">
      <alignment horizontal="left" vertical="center" wrapText="1"/>
    </xf>
    <xf numFmtId="0" fontId="42" fillId="0" borderId="17" xfId="7" applyFont="1" applyFill="1" applyBorder="1" applyAlignment="1">
      <alignment horizontal="left" vertical="center" wrapText="1"/>
    </xf>
    <xf numFmtId="0" fontId="42" fillId="0" borderId="26" xfId="7" applyFont="1" applyFill="1" applyBorder="1" applyAlignment="1">
      <alignment horizontal="left" vertical="center" wrapText="1"/>
    </xf>
    <xf numFmtId="0" fontId="43" fillId="0" borderId="36" xfId="7" applyFont="1" applyFill="1" applyBorder="1" applyAlignment="1">
      <alignment horizontal="left" vertical="center" wrapText="1"/>
    </xf>
    <xf numFmtId="0" fontId="42" fillId="0" borderId="22" xfId="0" applyFont="1" applyFill="1" applyBorder="1" applyAlignment="1">
      <alignment horizontal="left" vertical="center" wrapText="1"/>
    </xf>
    <xf numFmtId="0" fontId="42" fillId="0" borderId="15" xfId="0" applyFont="1" applyFill="1" applyBorder="1" applyAlignment="1">
      <alignment horizontal="left" vertical="center" wrapText="1"/>
    </xf>
    <xf numFmtId="0" fontId="42" fillId="0" borderId="39" xfId="0" applyFont="1" applyFill="1" applyBorder="1" applyAlignment="1">
      <alignment horizontal="left" vertical="center" wrapText="1"/>
    </xf>
    <xf numFmtId="0" fontId="42" fillId="0" borderId="6" xfId="0" applyFont="1" applyFill="1" applyBorder="1" applyAlignment="1">
      <alignment horizontal="left" vertical="center" wrapText="1"/>
    </xf>
    <xf numFmtId="0" fontId="42" fillId="0" borderId="5" xfId="0" applyFont="1" applyFill="1" applyBorder="1" applyAlignment="1">
      <alignment horizontal="left" vertical="center" wrapText="1"/>
    </xf>
    <xf numFmtId="0" fontId="42" fillId="0" borderId="7" xfId="0" applyFont="1" applyFill="1" applyBorder="1" applyAlignment="1">
      <alignment horizontal="left" vertical="center" wrapText="1"/>
    </xf>
    <xf numFmtId="0" fontId="42" fillId="0" borderId="20" xfId="0" applyFont="1" applyFill="1" applyBorder="1" applyAlignment="1">
      <alignment horizontal="left" vertical="center" wrapText="1"/>
    </xf>
    <xf numFmtId="0" fontId="42" fillId="0" borderId="25" xfId="0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left" vertical="center" wrapText="1"/>
    </xf>
  </cellXfs>
  <cellStyles count="9">
    <cellStyle name="Гиперссылка" xfId="1" builtinId="8"/>
    <cellStyle name="Гиперссылка 2" xfId="5"/>
    <cellStyle name="Заголовок 2" xfId="8" builtinId="17"/>
    <cellStyle name="Обычный" xfId="0" builtinId="0"/>
    <cellStyle name="Обычный 2" xfId="4"/>
    <cellStyle name="Обычный 3" xfId="2"/>
    <cellStyle name="Обычный 4" xfId="6"/>
    <cellStyle name="Обычный 5" xfId="7"/>
    <cellStyle name="Процентный" xfId="3" builtinId="5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image" Target="../media/image61.png"/><Relationship Id="rId18" Type="http://schemas.openxmlformats.org/officeDocument/2006/relationships/image" Target="../media/image66.jpeg"/><Relationship Id="rId3" Type="http://schemas.openxmlformats.org/officeDocument/2006/relationships/image" Target="../media/image51.png"/><Relationship Id="rId21" Type="http://schemas.openxmlformats.org/officeDocument/2006/relationships/image" Target="../media/image69.jpeg"/><Relationship Id="rId7" Type="http://schemas.openxmlformats.org/officeDocument/2006/relationships/image" Target="../media/image55.png"/><Relationship Id="rId12" Type="http://schemas.openxmlformats.org/officeDocument/2006/relationships/image" Target="../media/image60.png"/><Relationship Id="rId17" Type="http://schemas.openxmlformats.org/officeDocument/2006/relationships/image" Target="../media/image65.jpeg"/><Relationship Id="rId2" Type="http://schemas.openxmlformats.org/officeDocument/2006/relationships/image" Target="../media/image50.png"/><Relationship Id="rId16" Type="http://schemas.openxmlformats.org/officeDocument/2006/relationships/image" Target="../media/image64.png"/><Relationship Id="rId20" Type="http://schemas.openxmlformats.org/officeDocument/2006/relationships/image" Target="../media/image68.jpe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11" Type="http://schemas.openxmlformats.org/officeDocument/2006/relationships/image" Target="../media/image59.jpeg"/><Relationship Id="rId5" Type="http://schemas.openxmlformats.org/officeDocument/2006/relationships/image" Target="../media/image53.png"/><Relationship Id="rId15" Type="http://schemas.openxmlformats.org/officeDocument/2006/relationships/image" Target="../media/image63.jpeg"/><Relationship Id="rId10" Type="http://schemas.openxmlformats.org/officeDocument/2006/relationships/image" Target="../media/image58.png"/><Relationship Id="rId19" Type="http://schemas.openxmlformats.org/officeDocument/2006/relationships/image" Target="../media/image67.jpeg"/><Relationship Id="rId4" Type="http://schemas.openxmlformats.org/officeDocument/2006/relationships/image" Target="../media/image52.png"/><Relationship Id="rId9" Type="http://schemas.openxmlformats.org/officeDocument/2006/relationships/image" Target="../media/image57.png"/><Relationship Id="rId14" Type="http://schemas.openxmlformats.org/officeDocument/2006/relationships/image" Target="../media/image6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2.png"/><Relationship Id="rId1" Type="http://schemas.openxmlformats.org/officeDocument/2006/relationships/image" Target="../media/image7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hyperlink" Target="#&#1073;&#1088;&#1080;&#1092;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18" Type="http://schemas.openxmlformats.org/officeDocument/2006/relationships/image" Target="../media/image38.png"/><Relationship Id="rId26" Type="http://schemas.openxmlformats.org/officeDocument/2006/relationships/image" Target="../media/image46.png"/><Relationship Id="rId3" Type="http://schemas.openxmlformats.org/officeDocument/2006/relationships/image" Target="../media/image23.png"/><Relationship Id="rId21" Type="http://schemas.openxmlformats.org/officeDocument/2006/relationships/image" Target="../media/image41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25" Type="http://schemas.openxmlformats.org/officeDocument/2006/relationships/image" Target="../media/image45.png"/><Relationship Id="rId2" Type="http://schemas.openxmlformats.org/officeDocument/2006/relationships/image" Target="../media/image22.png"/><Relationship Id="rId16" Type="http://schemas.openxmlformats.org/officeDocument/2006/relationships/image" Target="../media/image36.png"/><Relationship Id="rId20" Type="http://schemas.openxmlformats.org/officeDocument/2006/relationships/image" Target="../media/image40.png"/><Relationship Id="rId1" Type="http://schemas.openxmlformats.org/officeDocument/2006/relationships/image" Target="../media/image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24" Type="http://schemas.openxmlformats.org/officeDocument/2006/relationships/image" Target="../media/image44.png"/><Relationship Id="rId5" Type="http://schemas.openxmlformats.org/officeDocument/2006/relationships/image" Target="../media/image25.png"/><Relationship Id="rId15" Type="http://schemas.openxmlformats.org/officeDocument/2006/relationships/image" Target="../media/image35.png"/><Relationship Id="rId23" Type="http://schemas.openxmlformats.org/officeDocument/2006/relationships/image" Target="../media/image43.png"/><Relationship Id="rId10" Type="http://schemas.openxmlformats.org/officeDocument/2006/relationships/image" Target="../media/image30.png"/><Relationship Id="rId19" Type="http://schemas.openxmlformats.org/officeDocument/2006/relationships/image" Target="../media/image39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Relationship Id="rId22" Type="http://schemas.openxmlformats.org/officeDocument/2006/relationships/image" Target="../media/image42.png"/><Relationship Id="rId27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1209675</xdr:colOff>
      <xdr:row>0</xdr:row>
      <xdr:rowOff>619125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1209675" cy="619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1209675</xdr:colOff>
      <xdr:row>0</xdr:row>
      <xdr:rowOff>619125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1209675" cy="61912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22860</xdr:rowOff>
    </xdr:from>
    <xdr:ext cx="3360420" cy="767715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2860"/>
          <a:ext cx="3360420" cy="767715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0</xdr:row>
      <xdr:rowOff>22860</xdr:rowOff>
    </xdr:from>
    <xdr:ext cx="3360420" cy="767715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2860"/>
          <a:ext cx="3360420" cy="76771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</xdr:colOff>
      <xdr:row>0</xdr:row>
      <xdr:rowOff>0</xdr:rowOff>
    </xdr:from>
    <xdr:ext cx="121920" cy="444504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0"/>
          <a:ext cx="121920" cy="444504"/>
        </a:xfrm>
        <a:prstGeom prst="rect">
          <a:avLst/>
        </a:prstGeom>
      </xdr:spPr>
    </xdr:pic>
    <xdr:clientData/>
  </xdr:oneCellAnchor>
  <xdr:twoCellAnchor>
    <xdr:from>
      <xdr:col>6</xdr:col>
      <xdr:colOff>152400</xdr:colOff>
      <xdr:row>21</xdr:row>
      <xdr:rowOff>281940</xdr:rowOff>
    </xdr:from>
    <xdr:to>
      <xdr:col>13</xdr:col>
      <xdr:colOff>355600</xdr:colOff>
      <xdr:row>22</xdr:row>
      <xdr:rowOff>177800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7429500" y="16690340"/>
          <a:ext cx="4940300" cy="911860"/>
          <a:chOff x="3161211" y="1384663"/>
          <a:chExt cx="4911626" cy="905691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/>
        </xdr:nvSpPr>
        <xdr:spPr>
          <a:xfrm>
            <a:off x="3161211" y="1402080"/>
            <a:ext cx="940526" cy="888274"/>
          </a:xfrm>
          <a:prstGeom prst="ellipse">
            <a:avLst/>
          </a:prstGeom>
          <a:solidFill>
            <a:srgbClr val="663D43"/>
          </a:solidFill>
          <a:ln>
            <a:solidFill>
              <a:srgbClr val="663D43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200"/>
              <a:t>RAL 3005</a:t>
            </a:r>
            <a:endParaRPr lang="ru-RU" sz="1200"/>
          </a:p>
        </xdr:txBody>
      </xdr:sp>
      <xdr:sp macro="" textlink="">
        <xdr:nvSpPr>
          <xdr:cNvPr id="5" name="Овал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SpPr/>
        </xdr:nvSpPr>
        <xdr:spPr>
          <a:xfrm>
            <a:off x="4142083" y="1384663"/>
            <a:ext cx="940526" cy="888274"/>
          </a:xfrm>
          <a:prstGeom prst="ellipse">
            <a:avLst/>
          </a:prstGeom>
          <a:solidFill>
            <a:srgbClr val="365148"/>
          </a:solidFill>
          <a:ln>
            <a:solidFill>
              <a:srgbClr val="36514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200"/>
              <a:t>RAL 6005</a:t>
            </a:r>
            <a:endParaRPr lang="ru-RU" sz="1200"/>
          </a:p>
        </xdr:txBody>
      </xdr:sp>
      <xdr:sp macro="" textlink="">
        <xdr:nvSpPr>
          <xdr:cNvPr id="6" name="Овал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/>
        </xdr:nvSpPr>
        <xdr:spPr>
          <a:xfrm>
            <a:off x="6125318" y="1402080"/>
            <a:ext cx="940525" cy="888274"/>
          </a:xfrm>
          <a:prstGeom prst="ellipse">
            <a:avLst/>
          </a:prstGeom>
          <a:solidFill>
            <a:srgbClr val="534542"/>
          </a:solidFill>
          <a:ln>
            <a:solidFill>
              <a:srgbClr val="53454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200"/>
              <a:t>RAL 8017</a:t>
            </a:r>
            <a:endParaRPr lang="ru-RU" sz="1200"/>
          </a:p>
        </xdr:txBody>
      </xdr:sp>
      <xdr:sp macro="" textlink="">
        <xdr:nvSpPr>
          <xdr:cNvPr id="7" name="Овал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/>
        </xdr:nvSpPr>
        <xdr:spPr>
          <a:xfrm>
            <a:off x="5138051" y="1402080"/>
            <a:ext cx="940526" cy="888274"/>
          </a:xfrm>
          <a:prstGeom prst="ellipse">
            <a:avLst/>
          </a:prstGeom>
          <a:solidFill>
            <a:srgbClr val="56575C"/>
          </a:solidFill>
          <a:ln>
            <a:solidFill>
              <a:srgbClr val="56575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200"/>
              <a:t>RAL 7024</a:t>
            </a:r>
            <a:endParaRPr lang="ru-RU" sz="1200"/>
          </a:p>
        </xdr:txBody>
      </xdr:sp>
      <xdr:sp macro="" textlink="">
        <xdr:nvSpPr>
          <xdr:cNvPr id="8" name="Овал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/>
        </xdr:nvSpPr>
        <xdr:spPr>
          <a:xfrm>
            <a:off x="7132311" y="1384663"/>
            <a:ext cx="940526" cy="888274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200"/>
              <a:t>RAL 9005</a:t>
            </a:r>
            <a:endParaRPr lang="ru-RU" sz="1200"/>
          </a:p>
        </xdr:txBody>
      </xdr:sp>
    </xdr:grpSp>
    <xdr:clientData/>
  </xdr:twoCellAnchor>
  <xdr:oneCellAnchor>
    <xdr:from>
      <xdr:col>0</xdr:col>
      <xdr:colOff>363220</xdr:colOff>
      <xdr:row>6</xdr:row>
      <xdr:rowOff>309880</xdr:rowOff>
    </xdr:from>
    <xdr:ext cx="900000" cy="547298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3220" y="2252980"/>
          <a:ext cx="900000" cy="547298"/>
        </a:xfrm>
        <a:prstGeom prst="rect">
          <a:avLst/>
        </a:prstGeom>
      </xdr:spPr>
    </xdr:pic>
    <xdr:clientData/>
  </xdr:oneCellAnchor>
  <xdr:oneCellAnchor>
    <xdr:from>
      <xdr:col>0</xdr:col>
      <xdr:colOff>355601</xdr:colOff>
      <xdr:row>7</xdr:row>
      <xdr:rowOff>340359</xdr:rowOff>
    </xdr:from>
    <xdr:ext cx="900000" cy="556364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5601" y="3528059"/>
          <a:ext cx="900000" cy="556364"/>
        </a:xfrm>
        <a:prstGeom prst="rect">
          <a:avLst/>
        </a:prstGeom>
      </xdr:spPr>
    </xdr:pic>
    <xdr:clientData/>
  </xdr:oneCellAnchor>
  <xdr:oneCellAnchor>
    <xdr:from>
      <xdr:col>0</xdr:col>
      <xdr:colOff>236220</xdr:colOff>
      <xdr:row>8</xdr:row>
      <xdr:rowOff>383539</xdr:rowOff>
    </xdr:from>
    <xdr:ext cx="1119463" cy="678181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220" y="4815839"/>
          <a:ext cx="1119463" cy="678181"/>
        </a:xfrm>
        <a:prstGeom prst="rect">
          <a:avLst/>
        </a:prstGeom>
      </xdr:spPr>
    </xdr:pic>
    <xdr:clientData/>
  </xdr:oneCellAnchor>
  <xdr:oneCellAnchor>
    <xdr:from>
      <xdr:col>0</xdr:col>
      <xdr:colOff>246380</xdr:colOff>
      <xdr:row>9</xdr:row>
      <xdr:rowOff>287019</xdr:rowOff>
    </xdr:from>
    <xdr:ext cx="1112520" cy="783821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6380" y="6103619"/>
          <a:ext cx="1112520" cy="783821"/>
        </a:xfrm>
        <a:prstGeom prst="rect">
          <a:avLst/>
        </a:prstGeom>
      </xdr:spPr>
    </xdr:pic>
    <xdr:clientData/>
  </xdr:oneCellAnchor>
  <xdr:oneCellAnchor>
    <xdr:from>
      <xdr:col>11</xdr:col>
      <xdr:colOff>332741</xdr:colOff>
      <xdr:row>6</xdr:row>
      <xdr:rowOff>68581</xdr:rowOff>
    </xdr:from>
    <xdr:ext cx="720000" cy="1170687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89801" y="1165861"/>
          <a:ext cx="720000" cy="1170687"/>
        </a:xfrm>
        <a:prstGeom prst="rect">
          <a:avLst/>
        </a:prstGeom>
      </xdr:spPr>
    </xdr:pic>
    <xdr:clientData/>
  </xdr:oneCellAnchor>
  <xdr:oneCellAnchor>
    <xdr:from>
      <xdr:col>0</xdr:col>
      <xdr:colOff>441961</xdr:colOff>
      <xdr:row>15</xdr:row>
      <xdr:rowOff>76200</xdr:rowOff>
    </xdr:from>
    <xdr:ext cx="770145" cy="15240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1961" y="9398000"/>
          <a:ext cx="770145" cy="1524000"/>
        </a:xfrm>
        <a:prstGeom prst="rect">
          <a:avLst/>
        </a:prstGeom>
      </xdr:spPr>
    </xdr:pic>
    <xdr:clientData/>
  </xdr:oneCellAnchor>
  <xdr:oneCellAnchor>
    <xdr:from>
      <xdr:col>11</xdr:col>
      <xdr:colOff>350520</xdr:colOff>
      <xdr:row>7</xdr:row>
      <xdr:rowOff>60960</xdr:rowOff>
    </xdr:from>
    <xdr:ext cx="720000" cy="1161000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07580" y="1341120"/>
          <a:ext cx="720000" cy="1161000"/>
        </a:xfrm>
        <a:prstGeom prst="rect">
          <a:avLst/>
        </a:prstGeom>
      </xdr:spPr>
    </xdr:pic>
    <xdr:clientData/>
  </xdr:oneCellAnchor>
  <xdr:oneCellAnchor>
    <xdr:from>
      <xdr:col>11</xdr:col>
      <xdr:colOff>193040</xdr:colOff>
      <xdr:row>8</xdr:row>
      <xdr:rowOff>35560</xdr:rowOff>
    </xdr:from>
    <xdr:ext cx="1008000" cy="1312302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50100" y="1498600"/>
          <a:ext cx="1008000" cy="1312302"/>
        </a:xfrm>
        <a:prstGeom prst="rect">
          <a:avLst/>
        </a:prstGeom>
      </xdr:spPr>
    </xdr:pic>
    <xdr:clientData/>
  </xdr:oneCellAnchor>
  <xdr:oneCellAnchor>
    <xdr:from>
      <xdr:col>11</xdr:col>
      <xdr:colOff>170180</xdr:colOff>
      <xdr:row>9</xdr:row>
      <xdr:rowOff>68580</xdr:rowOff>
    </xdr:from>
    <xdr:ext cx="1080000" cy="1282500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27240" y="1714500"/>
          <a:ext cx="1080000" cy="1282500"/>
        </a:xfrm>
        <a:prstGeom prst="rect">
          <a:avLst/>
        </a:prstGeom>
      </xdr:spPr>
    </xdr:pic>
    <xdr:clientData/>
  </xdr:oneCellAnchor>
  <xdr:oneCellAnchor>
    <xdr:from>
      <xdr:col>11</xdr:col>
      <xdr:colOff>190501</xdr:colOff>
      <xdr:row>10</xdr:row>
      <xdr:rowOff>48260</xdr:rowOff>
    </xdr:from>
    <xdr:ext cx="1079499" cy="419100"/>
    <xdr:pic>
      <xdr:nvPicPr>
        <xdr:cNvPr id="18" name="Рисунок 17" descr="https://2.allegroimg.com/s1024/03cbcd/7c25266f4b50baef939d05d5f312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/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47561" y="1877060"/>
          <a:ext cx="1079499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444500</xdr:colOff>
      <xdr:row>16</xdr:row>
      <xdr:rowOff>25400</xdr:rowOff>
    </xdr:from>
    <xdr:ext cx="762000" cy="1612900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500" y="10947400"/>
          <a:ext cx="762000" cy="1612900"/>
        </a:xfrm>
        <a:prstGeom prst="rect">
          <a:avLst/>
        </a:prstGeom>
      </xdr:spPr>
    </xdr:pic>
    <xdr:clientData/>
  </xdr:oneCellAnchor>
  <xdr:oneCellAnchor>
    <xdr:from>
      <xdr:col>0</xdr:col>
      <xdr:colOff>279400</xdr:colOff>
      <xdr:row>17</xdr:row>
      <xdr:rowOff>38101</xdr:rowOff>
    </xdr:from>
    <xdr:ext cx="1003300" cy="1564671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9400" y="12598401"/>
          <a:ext cx="1003300" cy="1564671"/>
        </a:xfrm>
        <a:prstGeom prst="rect">
          <a:avLst/>
        </a:prstGeom>
      </xdr:spPr>
    </xdr:pic>
    <xdr:clientData/>
  </xdr:oneCellAnchor>
  <xdr:oneCellAnchor>
    <xdr:from>
      <xdr:col>0</xdr:col>
      <xdr:colOff>241300</xdr:colOff>
      <xdr:row>18</xdr:row>
      <xdr:rowOff>50800</xdr:rowOff>
    </xdr:from>
    <xdr:ext cx="1104900" cy="1715844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300" y="14211300"/>
          <a:ext cx="1104900" cy="1715844"/>
        </a:xfrm>
        <a:prstGeom prst="rect">
          <a:avLst/>
        </a:prstGeom>
      </xdr:spPr>
    </xdr:pic>
    <xdr:clientData/>
  </xdr:oneCellAnchor>
  <xdr:oneCellAnchor>
    <xdr:from>
      <xdr:col>11</xdr:col>
      <xdr:colOff>378461</xdr:colOff>
      <xdr:row>23</xdr:row>
      <xdr:rowOff>241300</xdr:rowOff>
    </xdr:from>
    <xdr:ext cx="1170939" cy="673100"/>
    <xdr:pic>
      <xdr:nvPicPr>
        <xdr:cNvPr id="23" name="Рисунок 22" descr="https://deltatool.ru/thumb/2/7s_vwwvv2bxsdoBwEVbZyg/921r921/d/pvkh.jpg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59161" y="18719800"/>
          <a:ext cx="1170939" cy="6731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177800</xdr:colOff>
      <xdr:row>0</xdr:row>
      <xdr:rowOff>0</xdr:rowOff>
    </xdr:from>
    <xdr:ext cx="1104900" cy="471206"/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800" y="0"/>
          <a:ext cx="1104900" cy="471206"/>
        </a:xfrm>
        <a:prstGeom prst="rect">
          <a:avLst/>
        </a:prstGeom>
      </xdr:spPr>
    </xdr:pic>
    <xdr:clientData/>
  </xdr:oneCellAnchor>
  <xdr:twoCellAnchor editAs="oneCell">
    <xdr:from>
      <xdr:col>0</xdr:col>
      <xdr:colOff>377825</xdr:colOff>
      <xdr:row>21</xdr:row>
      <xdr:rowOff>66675</xdr:rowOff>
    </xdr:from>
    <xdr:to>
      <xdr:col>0</xdr:col>
      <xdr:colOff>1249199</xdr:colOff>
      <xdr:row>21</xdr:row>
      <xdr:rowOff>1011360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5" y="16475075"/>
          <a:ext cx="871374" cy="94468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22</xdr:row>
      <xdr:rowOff>22225</xdr:rowOff>
    </xdr:from>
    <xdr:to>
      <xdr:col>0</xdr:col>
      <xdr:colOff>1250606</xdr:colOff>
      <xdr:row>22</xdr:row>
      <xdr:rowOff>1005088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17446625"/>
          <a:ext cx="895006" cy="98286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23</xdr:row>
      <xdr:rowOff>114300</xdr:rowOff>
    </xdr:from>
    <xdr:to>
      <xdr:col>0</xdr:col>
      <xdr:colOff>1318551</xdr:colOff>
      <xdr:row>23</xdr:row>
      <xdr:rowOff>1021419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8592800"/>
          <a:ext cx="1080426" cy="90711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24</xdr:row>
      <xdr:rowOff>114300</xdr:rowOff>
    </xdr:from>
    <xdr:to>
      <xdr:col>0</xdr:col>
      <xdr:colOff>1347639</xdr:colOff>
      <xdr:row>24</xdr:row>
      <xdr:rowOff>987975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9672300"/>
          <a:ext cx="1071414" cy="873675"/>
        </a:xfrm>
        <a:prstGeom prst="rect">
          <a:avLst/>
        </a:prstGeom>
      </xdr:spPr>
    </xdr:pic>
    <xdr:clientData/>
  </xdr:twoCellAnchor>
  <xdr:twoCellAnchor editAs="oneCell">
    <xdr:from>
      <xdr:col>15</xdr:col>
      <xdr:colOff>114300</xdr:colOff>
      <xdr:row>21</xdr:row>
      <xdr:rowOff>165100</xdr:rowOff>
    </xdr:from>
    <xdr:to>
      <xdr:col>17</xdr:col>
      <xdr:colOff>388676</xdr:colOff>
      <xdr:row>22</xdr:row>
      <xdr:rowOff>861306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6573500"/>
          <a:ext cx="1607876" cy="171220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40749</xdr:colOff>
      <xdr:row>0</xdr:row>
      <xdr:rowOff>45720</xdr:rowOff>
    </xdr:from>
    <xdr:ext cx="1138603" cy="486038"/>
    <xdr:pic>
      <xdr:nvPicPr>
        <xdr:cNvPr id="7" name="image6.jp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069" y="45720"/>
          <a:ext cx="1138603" cy="486038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45</xdr:row>
      <xdr:rowOff>0</xdr:rowOff>
    </xdr:from>
    <xdr:ext cx="775970" cy="385445"/>
    <xdr:grpSp>
      <xdr:nvGrpSpPr>
        <xdr:cNvPr id="2" name="Group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0" y="13190220"/>
          <a:ext cx="775970" cy="385445"/>
          <a:chOff x="0" y="0"/>
          <a:chExt cx="775970" cy="385445"/>
        </a:xfrm>
      </xdr:grpSpPr>
      <xdr:pic>
        <xdr:nvPicPr>
          <xdr:cNvPr id="3" name="image1.png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8"/>
            <a:ext cx="775449" cy="332016"/>
          </a:xfrm>
          <a:prstGeom prst="rect">
            <a:avLst/>
          </a:prstGeom>
        </xdr:spPr>
      </xdr:pic>
      <xdr:pic>
        <xdr:nvPicPr>
          <xdr:cNvPr id="4" name="image2.png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75449" cy="385140"/>
          </a:xfrm>
          <a:prstGeom prst="rect">
            <a:avLst/>
          </a:prstGeom>
        </xdr:spPr>
      </xdr:pic>
    </xdr:grp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1219200</xdr:colOff>
      <xdr:row>0</xdr:row>
      <xdr:rowOff>590549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1209675" cy="58102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1209675</xdr:colOff>
      <xdr:row>0</xdr:row>
      <xdr:rowOff>581024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09675" cy="581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1209675</xdr:colOff>
      <xdr:row>0</xdr:row>
      <xdr:rowOff>581024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09675" cy="581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1209675</xdr:colOff>
      <xdr:row>0</xdr:row>
      <xdr:rowOff>673101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1209675" cy="6731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1689288</xdr:colOff>
      <xdr:row>0</xdr:row>
      <xdr:rowOff>811388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689288" cy="811388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14425" cy="568357"/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114425" cy="568357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114425" cy="568357"/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1114425" cy="568357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1</xdr:rowOff>
    </xdr:from>
    <xdr:ext cx="1114425" cy="56835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1114425" cy="568357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44664" cy="790574"/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44664" cy="790574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32</xdr:row>
      <xdr:rowOff>0</xdr:rowOff>
    </xdr:from>
    <xdr:ext cx="1544664" cy="790574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852160"/>
          <a:ext cx="1544664" cy="790574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41275</xdr:colOff>
      <xdr:row>0</xdr:row>
      <xdr:rowOff>41275</xdr:rowOff>
    </xdr:from>
    <xdr:ext cx="2314575" cy="1180525"/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275" y="41275"/>
          <a:ext cx="2314575" cy="1180525"/>
        </a:xfrm>
        <a:prstGeom prst="rect">
          <a:avLst/>
        </a:prstGeom>
        <a:noFill/>
      </xdr:spPr>
    </xdr:pic>
    <xdr:clientData/>
  </xdr:oneCellAnchor>
  <xdr:twoCellAnchor>
    <xdr:from>
      <xdr:col>5</xdr:col>
      <xdr:colOff>85567</xdr:colOff>
      <xdr:row>8</xdr:row>
      <xdr:rowOff>43295</xdr:rowOff>
    </xdr:from>
    <xdr:to>
      <xdr:col>7</xdr:col>
      <xdr:colOff>1740478</xdr:colOff>
      <xdr:row>9</xdr:row>
      <xdr:rowOff>699655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767" y="1506335"/>
          <a:ext cx="1792071" cy="321080"/>
        </a:xfrm>
        <a:prstGeom prst="rect">
          <a:avLst/>
        </a:prstGeom>
      </xdr:spPr>
    </xdr:pic>
    <xdr:clientData/>
  </xdr:twoCellAnchor>
  <xdr:twoCellAnchor>
    <xdr:from>
      <xdr:col>5</xdr:col>
      <xdr:colOff>256214</xdr:colOff>
      <xdr:row>10</xdr:row>
      <xdr:rowOff>43295</xdr:rowOff>
    </xdr:from>
    <xdr:to>
      <xdr:col>7</xdr:col>
      <xdr:colOff>1554376</xdr:colOff>
      <xdr:row>11</xdr:row>
      <xdr:rowOff>787976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414" y="1872095"/>
          <a:ext cx="1618202" cy="325581"/>
        </a:xfrm>
        <a:prstGeom prst="rect">
          <a:avLst/>
        </a:prstGeom>
      </xdr:spPr>
    </xdr:pic>
    <xdr:clientData/>
  </xdr:twoCellAnchor>
  <xdr:twoCellAnchor>
    <xdr:from>
      <xdr:col>5</xdr:col>
      <xdr:colOff>285748</xdr:colOff>
      <xdr:row>12</xdr:row>
      <xdr:rowOff>43920</xdr:rowOff>
    </xdr:from>
    <xdr:to>
      <xdr:col>7</xdr:col>
      <xdr:colOff>1507814</xdr:colOff>
      <xdr:row>13</xdr:row>
      <xdr:rowOff>744682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48" y="2238480"/>
          <a:ext cx="1587826" cy="319762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</xdr:row>
      <xdr:rowOff>43296</xdr:rowOff>
    </xdr:from>
    <xdr:to>
      <xdr:col>7</xdr:col>
      <xdr:colOff>1215082</xdr:colOff>
      <xdr:row>15</xdr:row>
      <xdr:rowOff>831273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040" y="2603616"/>
          <a:ext cx="1253182" cy="323157"/>
        </a:xfrm>
        <a:prstGeom prst="rect">
          <a:avLst/>
        </a:prstGeom>
      </xdr:spPr>
    </xdr:pic>
    <xdr:clientData/>
  </xdr:twoCellAnchor>
  <xdr:twoCellAnchor>
    <xdr:from>
      <xdr:col>5</xdr:col>
      <xdr:colOff>225135</xdr:colOff>
      <xdr:row>16</xdr:row>
      <xdr:rowOff>86591</xdr:rowOff>
    </xdr:from>
    <xdr:to>
      <xdr:col>7</xdr:col>
      <xdr:colOff>1637075</xdr:colOff>
      <xdr:row>17</xdr:row>
      <xdr:rowOff>770659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335" y="3012671"/>
          <a:ext cx="1648160" cy="280208"/>
        </a:xfrm>
        <a:prstGeom prst="rect">
          <a:avLst/>
        </a:prstGeom>
      </xdr:spPr>
    </xdr:pic>
    <xdr:clientData/>
  </xdr:twoCellAnchor>
  <xdr:twoCellAnchor>
    <xdr:from>
      <xdr:col>5</xdr:col>
      <xdr:colOff>69273</xdr:colOff>
      <xdr:row>18</xdr:row>
      <xdr:rowOff>163365</xdr:rowOff>
    </xdr:from>
    <xdr:to>
      <xdr:col>7</xdr:col>
      <xdr:colOff>1730334</xdr:colOff>
      <xdr:row>19</xdr:row>
      <xdr:rowOff>727365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3473" y="3455205"/>
          <a:ext cx="1805841" cy="205860"/>
        </a:xfrm>
        <a:prstGeom prst="rect">
          <a:avLst/>
        </a:prstGeom>
      </xdr:spPr>
    </xdr:pic>
    <xdr:clientData/>
  </xdr:twoCellAnchor>
  <xdr:twoCellAnchor>
    <xdr:from>
      <xdr:col>6</xdr:col>
      <xdr:colOff>164524</xdr:colOff>
      <xdr:row>20</xdr:row>
      <xdr:rowOff>56169</xdr:rowOff>
    </xdr:from>
    <xdr:to>
      <xdr:col>7</xdr:col>
      <xdr:colOff>867440</xdr:colOff>
      <xdr:row>20</xdr:row>
      <xdr:rowOff>1567295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564" y="3713769"/>
          <a:ext cx="1083916" cy="124286"/>
        </a:xfrm>
        <a:prstGeom prst="rect">
          <a:avLst/>
        </a:prstGeom>
      </xdr:spPr>
    </xdr:pic>
    <xdr:clientData/>
  </xdr:twoCellAnchor>
  <xdr:twoCellAnchor>
    <xdr:from>
      <xdr:col>5</xdr:col>
      <xdr:colOff>502226</xdr:colOff>
      <xdr:row>34</xdr:row>
      <xdr:rowOff>51004</xdr:rowOff>
    </xdr:from>
    <xdr:to>
      <xdr:col>7</xdr:col>
      <xdr:colOff>1277206</xdr:colOff>
      <xdr:row>34</xdr:row>
      <xdr:rowOff>1160318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6426" y="6268924"/>
          <a:ext cx="1369340" cy="133954"/>
        </a:xfrm>
        <a:prstGeom prst="rect">
          <a:avLst/>
        </a:prstGeom>
      </xdr:spPr>
    </xdr:pic>
    <xdr:clientData/>
  </xdr:twoCellAnchor>
  <xdr:twoCellAnchor>
    <xdr:from>
      <xdr:col>5</xdr:col>
      <xdr:colOff>441616</xdr:colOff>
      <xdr:row>35</xdr:row>
      <xdr:rowOff>45144</xdr:rowOff>
    </xdr:from>
    <xdr:to>
      <xdr:col>7</xdr:col>
      <xdr:colOff>1338629</xdr:colOff>
      <xdr:row>35</xdr:row>
      <xdr:rowOff>1272885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816" y="6445944"/>
          <a:ext cx="1430413" cy="138081"/>
        </a:xfrm>
        <a:prstGeom prst="rect">
          <a:avLst/>
        </a:prstGeom>
      </xdr:spPr>
    </xdr:pic>
    <xdr:clientData/>
  </xdr:twoCellAnchor>
  <xdr:twoCellAnchor>
    <xdr:from>
      <xdr:col>6</xdr:col>
      <xdr:colOff>181838</xdr:colOff>
      <xdr:row>36</xdr:row>
      <xdr:rowOff>47603</xdr:rowOff>
    </xdr:from>
    <xdr:to>
      <xdr:col>7</xdr:col>
      <xdr:colOff>954813</xdr:colOff>
      <xdr:row>36</xdr:row>
      <xdr:rowOff>1272887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878" y="6631283"/>
          <a:ext cx="1070155" cy="135624"/>
        </a:xfrm>
        <a:prstGeom prst="rect">
          <a:avLst/>
        </a:prstGeom>
      </xdr:spPr>
    </xdr:pic>
    <xdr:clientData/>
  </xdr:twoCellAnchor>
  <xdr:twoCellAnchor>
    <xdr:from>
      <xdr:col>5</xdr:col>
      <xdr:colOff>532330</xdr:colOff>
      <xdr:row>37</xdr:row>
      <xdr:rowOff>51954</xdr:rowOff>
    </xdr:from>
    <xdr:to>
      <xdr:col>7</xdr:col>
      <xdr:colOff>1283025</xdr:colOff>
      <xdr:row>37</xdr:row>
      <xdr:rowOff>839931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530" y="6818514"/>
          <a:ext cx="1345055" cy="132657"/>
        </a:xfrm>
        <a:prstGeom prst="rect">
          <a:avLst/>
        </a:prstGeom>
      </xdr:spPr>
    </xdr:pic>
    <xdr:clientData/>
  </xdr:twoCellAnchor>
  <xdr:oneCellAnchor>
    <xdr:from>
      <xdr:col>5</xdr:col>
      <xdr:colOff>94483</xdr:colOff>
      <xdr:row>21</xdr:row>
      <xdr:rowOff>43294</xdr:rowOff>
    </xdr:from>
    <xdr:ext cx="2884242" cy="1051793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8683" y="3883774"/>
          <a:ext cx="2884242" cy="1051793"/>
        </a:xfrm>
        <a:prstGeom prst="rect">
          <a:avLst/>
        </a:prstGeom>
      </xdr:spPr>
    </xdr:pic>
    <xdr:clientData/>
  </xdr:oneCellAnchor>
  <xdr:oneCellAnchor>
    <xdr:from>
      <xdr:col>5</xdr:col>
      <xdr:colOff>394213</xdr:colOff>
      <xdr:row>23</xdr:row>
      <xdr:rowOff>51953</xdr:rowOff>
    </xdr:from>
    <xdr:ext cx="2207844" cy="1007007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8413" y="4258193"/>
          <a:ext cx="2207844" cy="1007007"/>
        </a:xfrm>
        <a:prstGeom prst="rect">
          <a:avLst/>
        </a:prstGeom>
      </xdr:spPr>
    </xdr:pic>
    <xdr:clientData/>
  </xdr:oneCellAnchor>
  <xdr:oneCellAnchor>
    <xdr:from>
      <xdr:col>5</xdr:col>
      <xdr:colOff>190500</xdr:colOff>
      <xdr:row>25</xdr:row>
      <xdr:rowOff>65285</xdr:rowOff>
    </xdr:from>
    <xdr:ext cx="2647374" cy="876209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4637285"/>
          <a:ext cx="2647374" cy="876209"/>
        </a:xfrm>
        <a:prstGeom prst="rect">
          <a:avLst/>
        </a:prstGeom>
      </xdr:spPr>
    </xdr:pic>
    <xdr:clientData/>
  </xdr:oneCellAnchor>
  <xdr:oneCellAnchor>
    <xdr:from>
      <xdr:col>5</xdr:col>
      <xdr:colOff>597476</xdr:colOff>
      <xdr:row>27</xdr:row>
      <xdr:rowOff>67685</xdr:rowOff>
    </xdr:from>
    <xdr:ext cx="1700068" cy="1034608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1676" y="5005445"/>
          <a:ext cx="1700068" cy="1034608"/>
        </a:xfrm>
        <a:prstGeom prst="rect">
          <a:avLst/>
        </a:prstGeom>
      </xdr:spPr>
    </xdr:pic>
    <xdr:clientData/>
  </xdr:oneCellAnchor>
  <xdr:oneCellAnchor>
    <xdr:from>
      <xdr:col>5</xdr:col>
      <xdr:colOff>204932</xdr:colOff>
      <xdr:row>29</xdr:row>
      <xdr:rowOff>90753</xdr:rowOff>
    </xdr:from>
    <xdr:ext cx="2646657" cy="1090923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132" y="5394273"/>
          <a:ext cx="2646657" cy="1090923"/>
        </a:xfrm>
        <a:prstGeom prst="rect">
          <a:avLst/>
        </a:prstGeom>
      </xdr:spPr>
    </xdr:pic>
    <xdr:clientData/>
  </xdr:oneCellAnchor>
  <xdr:oneCellAnchor>
    <xdr:from>
      <xdr:col>5</xdr:col>
      <xdr:colOff>86590</xdr:colOff>
      <xdr:row>31</xdr:row>
      <xdr:rowOff>100986</xdr:rowOff>
    </xdr:from>
    <xdr:ext cx="2907146" cy="881331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0790" y="5770266"/>
          <a:ext cx="2907146" cy="881331"/>
        </a:xfrm>
        <a:prstGeom prst="rect">
          <a:avLst/>
        </a:prstGeom>
      </xdr:spPr>
    </xdr:pic>
    <xdr:clientData/>
  </xdr:oneCellAnchor>
  <xdr:oneCellAnchor>
    <xdr:from>
      <xdr:col>6</xdr:col>
      <xdr:colOff>164524</xdr:colOff>
      <xdr:row>33</xdr:row>
      <xdr:rowOff>22992</xdr:rowOff>
    </xdr:from>
    <xdr:ext cx="1472756" cy="1682849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564" y="6058032"/>
          <a:ext cx="1472756" cy="1682849"/>
        </a:xfrm>
        <a:prstGeom prst="rect">
          <a:avLst/>
        </a:prstGeom>
      </xdr:spPr>
    </xdr:pic>
    <xdr:clientData/>
  </xdr:oneCellAnchor>
  <xdr:twoCellAnchor>
    <xdr:from>
      <xdr:col>11</xdr:col>
      <xdr:colOff>215900</xdr:colOff>
      <xdr:row>0</xdr:row>
      <xdr:rowOff>101600</xdr:rowOff>
    </xdr:from>
    <xdr:to>
      <xdr:col>11</xdr:col>
      <xdr:colOff>889000</xdr:colOff>
      <xdr:row>0</xdr:row>
      <xdr:rowOff>800100</xdr:rowOff>
    </xdr:to>
    <xdr:sp macro="" textlink="">
      <xdr:nvSpPr>
        <xdr:cNvPr id="21" name="Выгнутая вправо стрелка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/>
      </xdr:nvSpPr>
      <xdr:spPr>
        <a:xfrm>
          <a:off x="21917660" y="101600"/>
          <a:ext cx="673100" cy="698500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12700</xdr:colOff>
      <xdr:row>0</xdr:row>
      <xdr:rowOff>0</xdr:rowOff>
    </xdr:from>
    <xdr:ext cx="1529220" cy="800099"/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0" y="0"/>
          <a:ext cx="1529220" cy="800099"/>
        </a:xfrm>
        <a:prstGeom prst="rect">
          <a:avLst/>
        </a:prstGeom>
        <a:noFill/>
      </xdr:spPr>
    </xdr:pic>
    <xdr:clientData/>
  </xdr:oneCellAnchor>
  <xdr:oneCellAnchor>
    <xdr:from>
      <xdr:col>7</xdr:col>
      <xdr:colOff>1082675</xdr:colOff>
      <xdr:row>20</xdr:row>
      <xdr:rowOff>305928</xdr:rowOff>
    </xdr:from>
    <xdr:ext cx="266700" cy="791495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5395" y="3841608"/>
          <a:ext cx="266700" cy="791495"/>
        </a:xfrm>
        <a:prstGeom prst="rect">
          <a:avLst/>
        </a:prstGeom>
      </xdr:spPr>
    </xdr:pic>
    <xdr:clientData/>
  </xdr:oneCellAnchor>
  <xdr:oneCellAnchor>
    <xdr:from>
      <xdr:col>0</xdr:col>
      <xdr:colOff>342901</xdr:colOff>
      <xdr:row>13</xdr:row>
      <xdr:rowOff>50800</xdr:rowOff>
    </xdr:from>
    <xdr:ext cx="1811921" cy="1368000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1" y="2428240"/>
          <a:ext cx="1811921" cy="1368000"/>
        </a:xfrm>
        <a:prstGeom prst="rect">
          <a:avLst/>
        </a:prstGeom>
      </xdr:spPr>
    </xdr:pic>
    <xdr:clientData/>
  </xdr:oneCellAnchor>
  <xdr:oneCellAnchor>
    <xdr:from>
      <xdr:col>0</xdr:col>
      <xdr:colOff>222250</xdr:colOff>
      <xdr:row>15</xdr:row>
      <xdr:rowOff>163648</xdr:rowOff>
    </xdr:from>
    <xdr:ext cx="2055814" cy="1110138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2250" y="2906848"/>
          <a:ext cx="2055814" cy="1110138"/>
        </a:xfrm>
        <a:prstGeom prst="rect">
          <a:avLst/>
        </a:prstGeom>
      </xdr:spPr>
    </xdr:pic>
    <xdr:clientData/>
  </xdr:oneCellAnchor>
  <xdr:oneCellAnchor>
    <xdr:from>
      <xdr:col>0</xdr:col>
      <xdr:colOff>333381</xdr:colOff>
      <xdr:row>17</xdr:row>
      <xdr:rowOff>182566</xdr:rowOff>
    </xdr:from>
    <xdr:ext cx="1872429" cy="1095372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3381" y="3291526"/>
          <a:ext cx="1872429" cy="1095372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14</xdr:row>
      <xdr:rowOff>213637</xdr:rowOff>
    </xdr:from>
    <xdr:ext cx="2166142" cy="1072240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2743477"/>
          <a:ext cx="2166142" cy="1072240"/>
        </a:xfrm>
        <a:prstGeom prst="rect">
          <a:avLst/>
        </a:prstGeom>
      </xdr:spPr>
    </xdr:pic>
    <xdr:clientData/>
  </xdr:oneCellAnchor>
  <xdr:oneCellAnchor>
    <xdr:from>
      <xdr:col>7</xdr:col>
      <xdr:colOff>777875</xdr:colOff>
      <xdr:row>12</xdr:row>
      <xdr:rowOff>47627</xdr:rowOff>
    </xdr:from>
    <xdr:ext cx="937329" cy="1373187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95395" y="2242187"/>
          <a:ext cx="937329" cy="1373187"/>
        </a:xfrm>
        <a:prstGeom prst="rect">
          <a:avLst/>
        </a:prstGeom>
      </xdr:spPr>
    </xdr:pic>
    <xdr:clientData/>
  </xdr:oneCellAnchor>
  <xdr:oneCellAnchor>
    <xdr:from>
      <xdr:col>0</xdr:col>
      <xdr:colOff>492129</xdr:colOff>
      <xdr:row>10</xdr:row>
      <xdr:rowOff>142875</xdr:rowOff>
    </xdr:from>
    <xdr:ext cx="1611189" cy="1152000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2129" y="1971675"/>
          <a:ext cx="1611189" cy="1152000"/>
        </a:xfrm>
        <a:prstGeom prst="rect">
          <a:avLst/>
        </a:prstGeom>
      </xdr:spPr>
    </xdr:pic>
    <xdr:clientData/>
  </xdr:oneCellAnchor>
  <xdr:oneCellAnchor>
    <xdr:from>
      <xdr:col>7</xdr:col>
      <xdr:colOff>261942</xdr:colOff>
      <xdr:row>17</xdr:row>
      <xdr:rowOff>71436</xdr:rowOff>
    </xdr:from>
    <xdr:ext cx="2039938" cy="1325959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24242" y="3180396"/>
          <a:ext cx="2039938" cy="1325959"/>
        </a:xfrm>
        <a:prstGeom prst="rect">
          <a:avLst/>
        </a:prstGeom>
      </xdr:spPr>
    </xdr:pic>
    <xdr:clientData/>
  </xdr:oneCellAnchor>
  <xdr:oneCellAnchor>
    <xdr:from>
      <xdr:col>0</xdr:col>
      <xdr:colOff>421027</xdr:colOff>
      <xdr:row>16</xdr:row>
      <xdr:rowOff>55561</xdr:rowOff>
    </xdr:from>
    <xdr:ext cx="1674473" cy="1364696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1027" y="2981641"/>
          <a:ext cx="1674473" cy="1364696"/>
        </a:xfrm>
        <a:prstGeom prst="rect">
          <a:avLst/>
        </a:prstGeom>
      </xdr:spPr>
    </xdr:pic>
    <xdr:clientData/>
  </xdr:oneCellAnchor>
  <xdr:oneCellAnchor>
    <xdr:from>
      <xdr:col>0</xdr:col>
      <xdr:colOff>635005</xdr:colOff>
      <xdr:row>8</xdr:row>
      <xdr:rowOff>158754</xdr:rowOff>
    </xdr:from>
    <xdr:ext cx="1272927" cy="1152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5005" y="1621794"/>
          <a:ext cx="1272927" cy="1152000"/>
        </a:xfrm>
        <a:prstGeom prst="rect">
          <a:avLst/>
        </a:prstGeom>
      </xdr:spPr>
    </xdr:pic>
    <xdr:clientData/>
  </xdr:oneCellAnchor>
  <xdr:oneCellAnchor>
    <xdr:from>
      <xdr:col>7</xdr:col>
      <xdr:colOff>785821</xdr:colOff>
      <xdr:row>9</xdr:row>
      <xdr:rowOff>66532</xdr:rowOff>
    </xdr:from>
    <xdr:ext cx="987117" cy="1362222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95721" y="1712452"/>
          <a:ext cx="987117" cy="1362222"/>
        </a:xfrm>
        <a:prstGeom prst="rect">
          <a:avLst/>
        </a:prstGeom>
      </xdr:spPr>
    </xdr:pic>
    <xdr:clientData/>
  </xdr:oneCellAnchor>
  <xdr:oneCellAnchor>
    <xdr:from>
      <xdr:col>0</xdr:col>
      <xdr:colOff>785759</xdr:colOff>
      <xdr:row>12</xdr:row>
      <xdr:rowOff>47625</xdr:rowOff>
    </xdr:from>
    <xdr:ext cx="928742" cy="1397756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3359" y="2242185"/>
          <a:ext cx="928742" cy="1397756"/>
        </a:xfrm>
        <a:prstGeom prst="rect">
          <a:avLst/>
        </a:prstGeom>
      </xdr:spPr>
    </xdr:pic>
    <xdr:clientData/>
  </xdr:oneCellAnchor>
  <xdr:oneCellAnchor>
    <xdr:from>
      <xdr:col>0</xdr:col>
      <xdr:colOff>404812</xdr:colOff>
      <xdr:row>11</xdr:row>
      <xdr:rowOff>388938</xdr:rowOff>
    </xdr:from>
    <xdr:ext cx="1746250" cy="812006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4812" y="2194878"/>
          <a:ext cx="1746250" cy="812006"/>
        </a:xfrm>
        <a:prstGeom prst="rect">
          <a:avLst/>
        </a:prstGeom>
      </xdr:spPr>
    </xdr:pic>
    <xdr:clientData/>
  </xdr:oneCellAnchor>
  <xdr:oneCellAnchor>
    <xdr:from>
      <xdr:col>0</xdr:col>
      <xdr:colOff>444500</xdr:colOff>
      <xdr:row>20</xdr:row>
      <xdr:rowOff>158751</xdr:rowOff>
    </xdr:from>
    <xdr:ext cx="1793876" cy="1121172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4500" y="3816351"/>
          <a:ext cx="1793876" cy="1121172"/>
        </a:xfrm>
        <a:prstGeom prst="rect">
          <a:avLst/>
        </a:prstGeom>
      </xdr:spPr>
    </xdr:pic>
    <xdr:clientData/>
  </xdr:oneCellAnchor>
  <xdr:oneCellAnchor>
    <xdr:from>
      <xdr:col>7</xdr:col>
      <xdr:colOff>555625</xdr:colOff>
      <xdr:row>8</xdr:row>
      <xdr:rowOff>198438</xdr:rowOff>
    </xdr:from>
    <xdr:ext cx="1492250" cy="1163955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717925" y="1646238"/>
          <a:ext cx="1492250" cy="1163955"/>
        </a:xfrm>
        <a:prstGeom prst="rect">
          <a:avLst/>
        </a:prstGeom>
      </xdr:spPr>
    </xdr:pic>
    <xdr:clientData/>
  </xdr:oneCellAnchor>
  <xdr:oneCellAnchor>
    <xdr:from>
      <xdr:col>7</xdr:col>
      <xdr:colOff>555625</xdr:colOff>
      <xdr:row>11</xdr:row>
      <xdr:rowOff>88583</xdr:rowOff>
    </xdr:from>
    <xdr:ext cx="1465329" cy="1252855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717925" y="2100263"/>
          <a:ext cx="1465329" cy="1252855"/>
        </a:xfrm>
        <a:prstGeom prst="rect">
          <a:avLst/>
        </a:prstGeom>
      </xdr:spPr>
    </xdr:pic>
    <xdr:clientData/>
  </xdr:oneCellAnchor>
  <xdr:oneCellAnchor>
    <xdr:from>
      <xdr:col>0</xdr:col>
      <xdr:colOff>619124</xdr:colOff>
      <xdr:row>7</xdr:row>
      <xdr:rowOff>231769</xdr:rowOff>
    </xdr:from>
    <xdr:ext cx="1420813" cy="980361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19124" y="1466209"/>
          <a:ext cx="1420813" cy="980361"/>
        </a:xfrm>
        <a:prstGeom prst="rect">
          <a:avLst/>
        </a:prstGeom>
      </xdr:spPr>
    </xdr:pic>
    <xdr:clientData/>
  </xdr:oneCellAnchor>
  <xdr:oneCellAnchor>
    <xdr:from>
      <xdr:col>0</xdr:col>
      <xdr:colOff>293688</xdr:colOff>
      <xdr:row>18</xdr:row>
      <xdr:rowOff>301625</xdr:rowOff>
    </xdr:from>
    <xdr:ext cx="1762125" cy="854631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93688" y="3471545"/>
          <a:ext cx="1762125" cy="854631"/>
        </a:xfrm>
        <a:prstGeom prst="rect">
          <a:avLst/>
        </a:prstGeom>
      </xdr:spPr>
    </xdr:pic>
    <xdr:clientData/>
  </xdr:oneCellAnchor>
  <xdr:oneCellAnchor>
    <xdr:from>
      <xdr:col>0</xdr:col>
      <xdr:colOff>508000</xdr:colOff>
      <xdr:row>9</xdr:row>
      <xdr:rowOff>95250</xdr:rowOff>
    </xdr:from>
    <xdr:ext cx="1476375" cy="1299210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8000" y="1741170"/>
          <a:ext cx="1476375" cy="1299210"/>
        </a:xfrm>
        <a:prstGeom prst="rect">
          <a:avLst/>
        </a:prstGeom>
      </xdr:spPr>
    </xdr:pic>
    <xdr:clientData/>
  </xdr:oneCellAnchor>
  <xdr:oneCellAnchor>
    <xdr:from>
      <xdr:col>0</xdr:col>
      <xdr:colOff>583209</xdr:colOff>
      <xdr:row>19</xdr:row>
      <xdr:rowOff>55562</xdr:rowOff>
    </xdr:from>
    <xdr:ext cx="1528167" cy="1382992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3209" y="3530282"/>
          <a:ext cx="1528167" cy="1382992"/>
        </a:xfrm>
        <a:prstGeom prst="rect">
          <a:avLst/>
        </a:prstGeom>
      </xdr:spPr>
    </xdr:pic>
    <xdr:clientData/>
  </xdr:oneCellAnchor>
  <xdr:oneCellAnchor>
    <xdr:from>
      <xdr:col>7</xdr:col>
      <xdr:colOff>482389</xdr:colOff>
      <xdr:row>10</xdr:row>
      <xdr:rowOff>198304</xdr:rowOff>
    </xdr:from>
    <xdr:ext cx="1565486" cy="1119322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644689" y="2011864"/>
          <a:ext cx="1565486" cy="1119322"/>
        </a:xfrm>
        <a:prstGeom prst="rect">
          <a:avLst/>
        </a:prstGeom>
      </xdr:spPr>
    </xdr:pic>
    <xdr:clientData/>
  </xdr:oneCellAnchor>
  <xdr:oneCellAnchor>
    <xdr:from>
      <xdr:col>7</xdr:col>
      <xdr:colOff>642938</xdr:colOff>
      <xdr:row>7</xdr:row>
      <xdr:rowOff>47625</xdr:rowOff>
    </xdr:from>
    <xdr:ext cx="1198562" cy="1381676"/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b="11325"/>
        <a:stretch/>
      </xdr:blipFill>
      <xdr:spPr>
        <a:xfrm>
          <a:off x="3797618" y="1327785"/>
          <a:ext cx="1198562" cy="1381676"/>
        </a:xfrm>
        <a:prstGeom prst="rect">
          <a:avLst/>
        </a:prstGeom>
      </xdr:spPr>
    </xdr:pic>
    <xdr:clientData/>
  </xdr:oneCellAnchor>
  <xdr:oneCellAnchor>
    <xdr:from>
      <xdr:col>7</xdr:col>
      <xdr:colOff>507999</xdr:colOff>
      <xdr:row>16</xdr:row>
      <xdr:rowOff>55562</xdr:rowOff>
    </xdr:from>
    <xdr:ext cx="1460500" cy="1332873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t="9906" b="15290"/>
        <a:stretch/>
      </xdr:blipFill>
      <xdr:spPr>
        <a:xfrm>
          <a:off x="3670299" y="2981642"/>
          <a:ext cx="1460500" cy="1332873"/>
        </a:xfrm>
        <a:prstGeom prst="rect">
          <a:avLst/>
        </a:prstGeom>
      </xdr:spPr>
    </xdr:pic>
    <xdr:clientData/>
  </xdr:oneCellAnchor>
  <xdr:oneCellAnchor>
    <xdr:from>
      <xdr:col>7</xdr:col>
      <xdr:colOff>254000</xdr:colOff>
      <xdr:row>14</xdr:row>
      <xdr:rowOff>55562</xdr:rowOff>
    </xdr:from>
    <xdr:ext cx="2061124" cy="1150938"/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t="5051" b="46602"/>
        <a:stretch/>
      </xdr:blipFill>
      <xdr:spPr>
        <a:xfrm>
          <a:off x="3416300" y="2615882"/>
          <a:ext cx="2061124" cy="1150938"/>
        </a:xfrm>
        <a:prstGeom prst="rect">
          <a:avLst/>
        </a:prstGeom>
      </xdr:spPr>
    </xdr:pic>
    <xdr:clientData/>
  </xdr:oneCellAnchor>
  <xdr:oneCellAnchor>
    <xdr:from>
      <xdr:col>7</xdr:col>
      <xdr:colOff>428625</xdr:colOff>
      <xdr:row>15</xdr:row>
      <xdr:rowOff>55563</xdr:rowOff>
    </xdr:from>
    <xdr:ext cx="1693122" cy="1333500"/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b="42088"/>
        <a:stretch/>
      </xdr:blipFill>
      <xdr:spPr>
        <a:xfrm>
          <a:off x="3590925" y="2798763"/>
          <a:ext cx="1693122" cy="1333500"/>
        </a:xfrm>
        <a:prstGeom prst="rect">
          <a:avLst/>
        </a:prstGeom>
      </xdr:spPr>
    </xdr:pic>
    <xdr:clientData/>
  </xdr:oneCellAnchor>
  <xdr:oneCellAnchor>
    <xdr:from>
      <xdr:col>7</xdr:col>
      <xdr:colOff>135390</xdr:colOff>
      <xdr:row>13</xdr:row>
      <xdr:rowOff>222255</xdr:rowOff>
    </xdr:from>
    <xdr:ext cx="2102412" cy="928681"/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t="14495" b="55959"/>
        <a:stretch/>
      </xdr:blipFill>
      <xdr:spPr>
        <a:xfrm>
          <a:off x="3297690" y="2561595"/>
          <a:ext cx="2102412" cy="92868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DS.BORGE/Desktop/&#1055;&#1056;&#1040;&#1049;&#1057;&#1067;%20&#1058;&#1045;&#1050;&#1059;&#1065;&#1048;&#1045;/&#1055;&#1088;&#1077;&#1081;&#1089;&#1082;&#1091;&#1088;&#1072;&#1085;&#1090;&#1099;%20&#1074;&#1089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негозадержатели"/>
      <sheetName val="изделия из меди"/>
      <sheetName val="Крюки безопасности"/>
      <sheetName val="с-русь механика"/>
      <sheetName val="Лестницы"/>
      <sheetName val="Переходные мостики"/>
      <sheetName val="Кровельные ограждения"/>
      <sheetName val="Кровельные проходки"/>
      <sheetName val="Кровельные уплотнители"/>
      <sheetName val=" Флюгеры"/>
      <sheetName val="Декор из металла (нет данных)"/>
      <sheetName val=" Виотто"/>
      <sheetName val="Эконом"/>
      <sheetName val="Эконом допы"/>
      <sheetName val="Русский Рубеж"/>
      <sheetName val="Индастри (нет цен много)"/>
      <sheetName val="ступени в разные прайсы плюсом"/>
      <sheetName val="Кровельные проходки ДЕЙСТВ."/>
      <sheetName val="Кровельные уплотнители ДЕЙСТВ."/>
      <sheetName val=" Флюгеры (предварительно)"/>
      <sheetName val=" Виотто ДЕЙСТВ."/>
      <sheetName val="Лист1"/>
      <sheetName val="новые ограждения"/>
      <sheetName val="Адресные таблички"/>
    </sheetNames>
    <sheetDataSet>
      <sheetData sheetId="0" refreshError="1">
        <row r="1">
          <cell r="B1" t="str">
            <v>www.borge.ru; www.totalita.ru; www.viotto.ru</v>
          </cell>
          <cell r="F1" t="str">
            <v>СИСТЕМЫ БЕЗОПАСНОСТИ КРОВЛИ  СНЕГОЗАДЕРЖАТЕЛИ/ КРОВЕЛЬНЫЕ ОГРАЖДЕНИЯ/ ПЕРЕХОДНЫЕ МОСТИКИ/ КРОВЕЛЬНЫЕ И ФАСАДНЫЕ ЛЕСТНИЦЫ/ КРОВЕЛЬНЫЕ АКСЕССУАРЫ/ДЕКОР ИЗ МЕТАЛЛА/КРОВЕЛЬНАЯ ВЕНТИЛЯЦИЯ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&#1073;&#1086;&#1088;&#1075;&#1077;.&#1088;&#1092;/" TargetMode="External"/><Relationship Id="rId1" Type="http://schemas.openxmlformats.org/officeDocument/2006/relationships/hyperlink" Target="mailto:info@borge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&#1073;&#1086;&#1088;&#1075;&#1077;.&#1088;&#1092;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&#1073;&#1086;&#1088;&#1075;&#1077;.&#1088;&#1092;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&#1073;&#1086;&#1088;&#1075;&#1077;.&#1088;&#1092;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&#1073;&#1086;&#1088;&#1075;&#1077;.&#1088;&#1092;/" TargetMode="External"/><Relationship Id="rId1" Type="http://schemas.openxmlformats.org/officeDocument/2006/relationships/hyperlink" Target="http://www.viotto.ru/" TargetMode="External"/><Relationship Id="rId4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&#1073;&#1086;&#1088;&#1075;&#1077;.&#1088;&#1092;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&#1073;&#1086;&#1088;&#1075;&#1077;.&#1088;&#1092;/" TargetMode="External"/><Relationship Id="rId2" Type="http://schemas.openxmlformats.org/officeDocument/2006/relationships/hyperlink" Target="mailto:info@borge.ru" TargetMode="External"/><Relationship Id="rId1" Type="http://schemas.openxmlformats.org/officeDocument/2006/relationships/hyperlink" Target="http://www.viotto.ru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INFO@BORGE-MARKET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NFO@BORGE-MARKET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&#1073;&#1086;&#1088;&#1075;&#1077;.&#1088;&#1092;/" TargetMode="External"/><Relationship Id="rId1" Type="http://schemas.openxmlformats.org/officeDocument/2006/relationships/hyperlink" Target="mailto:info@borge.ru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&#1073;&#1086;&#1088;&#1075;&#1077;.&#1088;&#1092;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BORGE-MARKET.RU" TargetMode="External"/><Relationship Id="rId2" Type="http://schemas.openxmlformats.org/officeDocument/2006/relationships/hyperlink" Target="http://www.&#1073;&#1086;&#1088;&#1075;&#1077;.&#1088;&#1092;/" TargetMode="External"/><Relationship Id="rId1" Type="http://schemas.openxmlformats.org/officeDocument/2006/relationships/hyperlink" Target="http://www.viotto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&#1073;&#1086;&#1088;&#1075;&#1077;.&#1088;&#1092;/" TargetMode="External"/><Relationship Id="rId1" Type="http://schemas.openxmlformats.org/officeDocument/2006/relationships/hyperlink" Target="mailto:info@borge.ru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69"/>
  <sheetViews>
    <sheetView view="pageBreakPreview" topLeftCell="A4" zoomScale="60" zoomScaleNormal="60" workbookViewId="0">
      <pane xSplit="1" topLeftCell="B1" activePane="topRight" state="frozen"/>
      <selection pane="topRight" activeCell="I6" sqref="I6:L7"/>
    </sheetView>
  </sheetViews>
  <sheetFormatPr defaultColWidth="9.109375" defaultRowHeight="15.6" x14ac:dyDescent="0.3"/>
  <cols>
    <col min="1" max="1" width="60.44140625" style="1" customWidth="1"/>
    <col min="2" max="2" width="46.6640625" style="1" customWidth="1"/>
    <col min="3" max="3" width="15.6640625" style="1" customWidth="1"/>
    <col min="4" max="7" width="15.6640625" style="23" customWidth="1"/>
    <col min="8" max="8" width="10.6640625" style="23" customWidth="1"/>
    <col min="9" max="12" width="15.6640625" style="23" customWidth="1"/>
    <col min="13" max="14" width="18.44140625" style="1" customWidth="1"/>
    <col min="15" max="15" width="14.44140625" style="1" customWidth="1"/>
    <col min="16" max="16" width="16.109375" style="1" customWidth="1"/>
    <col min="17" max="19" width="18.109375" style="1" customWidth="1"/>
    <col min="20" max="20" width="15.44140625" style="1" customWidth="1"/>
    <col min="21" max="21" width="15.88671875" style="1" customWidth="1"/>
    <col min="22" max="23" width="18.33203125" style="1" customWidth="1"/>
    <col min="24" max="24" width="18.109375" style="1" customWidth="1"/>
    <col min="25" max="16384" width="9.109375" style="1"/>
  </cols>
  <sheetData>
    <row r="1" spans="1:38" ht="63.75" customHeight="1" x14ac:dyDescent="0.35">
      <c r="B1" s="495" t="s">
        <v>832</v>
      </c>
      <c r="C1" s="495"/>
      <c r="D1" s="508" t="s">
        <v>135</v>
      </c>
      <c r="E1" s="508"/>
      <c r="F1" s="508"/>
      <c r="G1" s="508"/>
      <c r="H1" s="104"/>
      <c r="I1" s="104"/>
      <c r="J1" s="104"/>
      <c r="K1" s="104"/>
      <c r="L1" s="104"/>
    </row>
    <row r="2" spans="1:38" ht="21.75" customHeight="1" x14ac:dyDescent="0.3">
      <c r="A2" s="2" t="s">
        <v>831</v>
      </c>
      <c r="B2" s="22" t="s">
        <v>833</v>
      </c>
    </row>
    <row r="3" spans="1:38" ht="17.25" customHeight="1" x14ac:dyDescent="0.3">
      <c r="A3" s="1" t="s">
        <v>815</v>
      </c>
      <c r="B3" s="425" t="s">
        <v>836</v>
      </c>
      <c r="C3" s="36"/>
    </row>
    <row r="4" spans="1:38" ht="16.5" customHeight="1" x14ac:dyDescent="0.3">
      <c r="A4" s="1" t="s">
        <v>115</v>
      </c>
    </row>
    <row r="5" spans="1:38" s="91" customFormat="1" ht="18" x14ac:dyDescent="0.35">
      <c r="A5" s="70" t="s">
        <v>73</v>
      </c>
      <c r="C5" s="92"/>
      <c r="D5" s="192"/>
      <c r="E5" s="192"/>
      <c r="F5" s="192"/>
      <c r="G5" s="192"/>
      <c r="H5" s="193"/>
      <c r="I5" s="193"/>
      <c r="J5" s="193"/>
      <c r="K5" s="193"/>
      <c r="L5" s="193"/>
    </row>
    <row r="6" spans="1:38" ht="15.6" customHeight="1" x14ac:dyDescent="0.35">
      <c r="A6" s="70"/>
      <c r="B6" s="91"/>
      <c r="C6" s="92"/>
      <c r="D6" s="489" t="s">
        <v>156</v>
      </c>
      <c r="E6" s="490"/>
      <c r="F6" s="490"/>
      <c r="G6" s="490"/>
      <c r="H6" s="498" t="s">
        <v>178</v>
      </c>
      <c r="I6" s="501" t="s">
        <v>834</v>
      </c>
      <c r="J6" s="502"/>
      <c r="K6" s="502"/>
      <c r="L6" s="503"/>
    </row>
    <row r="7" spans="1:38" ht="44.25" customHeight="1" x14ac:dyDescent="0.35">
      <c r="A7" s="70"/>
      <c r="B7" s="91"/>
      <c r="C7" s="92"/>
      <c r="D7" s="491"/>
      <c r="E7" s="492"/>
      <c r="F7" s="492"/>
      <c r="G7" s="492"/>
      <c r="H7" s="499"/>
      <c r="I7" s="504"/>
      <c r="J7" s="505"/>
      <c r="K7" s="505"/>
      <c r="L7" s="506"/>
    </row>
    <row r="8" spans="1:38" s="15" customFormat="1" ht="29.25" customHeight="1" x14ac:dyDescent="0.3">
      <c r="A8" s="481" t="s">
        <v>1</v>
      </c>
      <c r="B8" s="481" t="s">
        <v>136</v>
      </c>
      <c r="C8" s="481" t="s">
        <v>2</v>
      </c>
      <c r="D8" s="507" t="s">
        <v>60</v>
      </c>
      <c r="E8" s="509" t="s">
        <v>15</v>
      </c>
      <c r="F8" s="510"/>
      <c r="G8" s="511"/>
      <c r="H8" s="499"/>
      <c r="I8" s="496" t="s">
        <v>60</v>
      </c>
      <c r="J8" s="497" t="s">
        <v>15</v>
      </c>
      <c r="K8" s="497"/>
      <c r="L8" s="497"/>
    </row>
    <row r="9" spans="1:38" s="16" customFormat="1" ht="63.6" customHeight="1" x14ac:dyDescent="0.3">
      <c r="A9" s="481"/>
      <c r="B9" s="481"/>
      <c r="C9" s="481"/>
      <c r="D9" s="507"/>
      <c r="E9" s="93" t="s">
        <v>134</v>
      </c>
      <c r="F9" s="93" t="s">
        <v>149</v>
      </c>
      <c r="G9" s="93" t="s">
        <v>133</v>
      </c>
      <c r="H9" s="500"/>
      <c r="I9" s="496"/>
      <c r="J9" s="147" t="s">
        <v>61</v>
      </c>
      <c r="K9" s="147" t="s">
        <v>149</v>
      </c>
      <c r="L9" s="152" t="s">
        <v>133</v>
      </c>
    </row>
    <row r="10" spans="1:38" s="91" customFormat="1" ht="28.5" customHeight="1" x14ac:dyDescent="0.35">
      <c r="A10" s="476" t="s">
        <v>14</v>
      </c>
      <c r="B10" s="484" t="s">
        <v>153</v>
      </c>
      <c r="C10" s="158" t="s">
        <v>77</v>
      </c>
      <c r="D10" s="362">
        <v>1036</v>
      </c>
      <c r="E10" s="362">
        <v>1137</v>
      </c>
      <c r="F10" s="362">
        <v>1285</v>
      </c>
      <c r="G10" s="362">
        <v>1497</v>
      </c>
      <c r="H10" s="159">
        <v>0.25</v>
      </c>
      <c r="I10" s="160">
        <f t="shared" ref="I10:I27" si="0">D10-D10*H10</f>
        <v>777</v>
      </c>
      <c r="J10" s="160">
        <f t="shared" ref="J10:J28" si="1">E10-E10*H10</f>
        <v>852.75</v>
      </c>
      <c r="K10" s="160">
        <f t="shared" ref="K10:K28" si="2">F10-F10*H10</f>
        <v>963.75</v>
      </c>
      <c r="L10" s="160">
        <f t="shared" ref="L10:L28" si="3">G10-G10*H10</f>
        <v>1122.75</v>
      </c>
    </row>
    <row r="11" spans="1:38" s="91" customFormat="1" ht="28.5" customHeight="1" x14ac:dyDescent="0.35">
      <c r="A11" s="476"/>
      <c r="B11" s="485"/>
      <c r="C11" s="158" t="s">
        <v>78</v>
      </c>
      <c r="D11" s="362">
        <v>2497</v>
      </c>
      <c r="E11" s="362">
        <v>2678</v>
      </c>
      <c r="F11" s="362">
        <v>3027</v>
      </c>
      <c r="G11" s="362">
        <v>3478</v>
      </c>
      <c r="H11" s="159">
        <v>0.25</v>
      </c>
      <c r="I11" s="160">
        <f t="shared" si="0"/>
        <v>1872.75</v>
      </c>
      <c r="J11" s="160">
        <f t="shared" si="1"/>
        <v>2008.5</v>
      </c>
      <c r="K11" s="160">
        <f t="shared" si="2"/>
        <v>2270.25</v>
      </c>
      <c r="L11" s="160">
        <f t="shared" si="3"/>
        <v>2608.5</v>
      </c>
      <c r="M11" s="230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</row>
    <row r="12" spans="1:38" s="91" customFormat="1" ht="28.5" customHeight="1" x14ac:dyDescent="0.35">
      <c r="A12" s="476" t="s">
        <v>5</v>
      </c>
      <c r="B12" s="484" t="s">
        <v>153</v>
      </c>
      <c r="C12" s="158" t="s">
        <v>77</v>
      </c>
      <c r="D12" s="362">
        <v>1610</v>
      </c>
      <c r="E12" s="362">
        <v>1656</v>
      </c>
      <c r="F12" s="362">
        <v>1864</v>
      </c>
      <c r="G12" s="362">
        <v>2154</v>
      </c>
      <c r="H12" s="159">
        <v>0.31</v>
      </c>
      <c r="I12" s="160">
        <f t="shared" si="0"/>
        <v>1110.9000000000001</v>
      </c>
      <c r="J12" s="160">
        <f t="shared" si="1"/>
        <v>1142.6399999999999</v>
      </c>
      <c r="K12" s="160">
        <f t="shared" si="2"/>
        <v>1286.1599999999999</v>
      </c>
      <c r="L12" s="160">
        <f t="shared" si="3"/>
        <v>1486.26</v>
      </c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</row>
    <row r="13" spans="1:38" s="95" customFormat="1" ht="28.5" customHeight="1" x14ac:dyDescent="0.35">
      <c r="A13" s="476"/>
      <c r="B13" s="485"/>
      <c r="C13" s="162" t="s">
        <v>78</v>
      </c>
      <c r="D13" s="362">
        <v>3296</v>
      </c>
      <c r="E13" s="362">
        <v>3563</v>
      </c>
      <c r="F13" s="362">
        <v>4008</v>
      </c>
      <c r="G13" s="362">
        <v>4680</v>
      </c>
      <c r="H13" s="159">
        <v>0.31</v>
      </c>
      <c r="I13" s="160">
        <f t="shared" si="0"/>
        <v>2274.2399999999998</v>
      </c>
      <c r="J13" s="160">
        <f t="shared" si="1"/>
        <v>2458.4700000000003</v>
      </c>
      <c r="K13" s="160">
        <f t="shared" si="2"/>
        <v>2765.52</v>
      </c>
      <c r="L13" s="160">
        <f t="shared" si="3"/>
        <v>3229.2</v>
      </c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</row>
    <row r="14" spans="1:38" s="163" customFormat="1" ht="28.5" customHeight="1" x14ac:dyDescent="0.35">
      <c r="A14" s="477" t="s">
        <v>6</v>
      </c>
      <c r="B14" s="484" t="s">
        <v>153</v>
      </c>
      <c r="C14" s="158" t="s">
        <v>77</v>
      </c>
      <c r="D14" s="362">
        <v>1523</v>
      </c>
      <c r="E14" s="362">
        <v>1683</v>
      </c>
      <c r="F14" s="362">
        <v>1877</v>
      </c>
      <c r="G14" s="362">
        <v>2190</v>
      </c>
      <c r="H14" s="159">
        <v>0.25</v>
      </c>
      <c r="I14" s="160">
        <f t="shared" si="0"/>
        <v>1142.25</v>
      </c>
      <c r="J14" s="160">
        <f t="shared" si="1"/>
        <v>1262.25</v>
      </c>
      <c r="K14" s="160">
        <f t="shared" si="2"/>
        <v>1407.75</v>
      </c>
      <c r="L14" s="160">
        <f t="shared" si="3"/>
        <v>1642.5</v>
      </c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</row>
    <row r="15" spans="1:38" s="163" customFormat="1" ht="28.5" customHeight="1" x14ac:dyDescent="0.35">
      <c r="A15" s="477"/>
      <c r="B15" s="485"/>
      <c r="C15" s="158" t="s">
        <v>78</v>
      </c>
      <c r="D15" s="362">
        <v>3533</v>
      </c>
      <c r="E15" s="362">
        <v>3788</v>
      </c>
      <c r="F15" s="362">
        <v>4225</v>
      </c>
      <c r="G15" s="362">
        <v>4911</v>
      </c>
      <c r="H15" s="159">
        <v>0.25</v>
      </c>
      <c r="I15" s="160">
        <f t="shared" si="0"/>
        <v>2649.75</v>
      </c>
      <c r="J15" s="160">
        <f t="shared" si="1"/>
        <v>2841</v>
      </c>
      <c r="K15" s="160">
        <f t="shared" si="2"/>
        <v>3168.75</v>
      </c>
      <c r="L15" s="160">
        <f t="shared" si="3"/>
        <v>3683.25</v>
      </c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</row>
    <row r="16" spans="1:38" s="91" customFormat="1" ht="28.5" customHeight="1" x14ac:dyDescent="0.35">
      <c r="A16" s="476" t="s">
        <v>34</v>
      </c>
      <c r="B16" s="484" t="s">
        <v>153</v>
      </c>
      <c r="C16" s="158" t="s">
        <v>77</v>
      </c>
      <c r="D16" s="362">
        <v>1523</v>
      </c>
      <c r="E16" s="362">
        <v>1683</v>
      </c>
      <c r="F16" s="362">
        <v>1877</v>
      </c>
      <c r="G16" s="362">
        <v>2190</v>
      </c>
      <c r="H16" s="159">
        <v>0.25</v>
      </c>
      <c r="I16" s="160">
        <f t="shared" si="0"/>
        <v>1142.25</v>
      </c>
      <c r="J16" s="160">
        <f t="shared" si="1"/>
        <v>1262.25</v>
      </c>
      <c r="K16" s="160">
        <f t="shared" si="2"/>
        <v>1407.75</v>
      </c>
      <c r="L16" s="160">
        <f t="shared" si="3"/>
        <v>1642.5</v>
      </c>
    </row>
    <row r="17" spans="1:30" s="91" customFormat="1" ht="28.5" customHeight="1" x14ac:dyDescent="0.35">
      <c r="A17" s="476"/>
      <c r="B17" s="485"/>
      <c r="C17" s="158" t="s">
        <v>78</v>
      </c>
      <c r="D17" s="362">
        <v>3533</v>
      </c>
      <c r="E17" s="362">
        <v>3788</v>
      </c>
      <c r="F17" s="362">
        <v>4225</v>
      </c>
      <c r="G17" s="362">
        <v>4911</v>
      </c>
      <c r="H17" s="159">
        <v>0.25</v>
      </c>
      <c r="I17" s="160">
        <f t="shared" si="0"/>
        <v>2649.75</v>
      </c>
      <c r="J17" s="160">
        <f t="shared" si="1"/>
        <v>2841</v>
      </c>
      <c r="K17" s="160">
        <f t="shared" si="2"/>
        <v>3168.75</v>
      </c>
      <c r="L17" s="160">
        <f t="shared" si="3"/>
        <v>3683.25</v>
      </c>
    </row>
    <row r="18" spans="1:30" s="91" customFormat="1" ht="28.5" customHeight="1" x14ac:dyDescent="0.35">
      <c r="A18" s="476" t="s">
        <v>67</v>
      </c>
      <c r="B18" s="484" t="s">
        <v>153</v>
      </c>
      <c r="C18" s="158" t="s">
        <v>77</v>
      </c>
      <c r="D18" s="362">
        <v>1523</v>
      </c>
      <c r="E18" s="362">
        <v>1683</v>
      </c>
      <c r="F18" s="362">
        <v>1877</v>
      </c>
      <c r="G18" s="362">
        <v>2190</v>
      </c>
      <c r="H18" s="159">
        <v>0.25</v>
      </c>
      <c r="I18" s="160">
        <f t="shared" si="0"/>
        <v>1142.25</v>
      </c>
      <c r="J18" s="160">
        <f t="shared" si="1"/>
        <v>1262.25</v>
      </c>
      <c r="K18" s="160">
        <f t="shared" si="2"/>
        <v>1407.75</v>
      </c>
      <c r="L18" s="160">
        <f t="shared" si="3"/>
        <v>1642.5</v>
      </c>
    </row>
    <row r="19" spans="1:30" s="91" customFormat="1" ht="28.5" customHeight="1" x14ac:dyDescent="0.35">
      <c r="A19" s="476"/>
      <c r="B19" s="485"/>
      <c r="C19" s="158" t="s">
        <v>78</v>
      </c>
      <c r="D19" s="362">
        <v>3533</v>
      </c>
      <c r="E19" s="362">
        <v>3788</v>
      </c>
      <c r="F19" s="362">
        <v>4225</v>
      </c>
      <c r="G19" s="362">
        <v>4911</v>
      </c>
      <c r="H19" s="159">
        <v>0.25</v>
      </c>
      <c r="I19" s="160">
        <f t="shared" si="0"/>
        <v>2649.75</v>
      </c>
      <c r="J19" s="160">
        <f t="shared" si="1"/>
        <v>2841</v>
      </c>
      <c r="K19" s="160">
        <f t="shared" si="2"/>
        <v>3168.75</v>
      </c>
      <c r="L19" s="160">
        <f t="shared" si="3"/>
        <v>3683.25</v>
      </c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</row>
    <row r="20" spans="1:30" s="95" customFormat="1" ht="28.5" customHeight="1" x14ac:dyDescent="0.35">
      <c r="A20" s="493" t="s">
        <v>130</v>
      </c>
      <c r="B20" s="484" t="s">
        <v>153</v>
      </c>
      <c r="C20" s="162" t="s">
        <v>77</v>
      </c>
      <c r="D20" s="362">
        <v>1523</v>
      </c>
      <c r="E20" s="362">
        <v>1683</v>
      </c>
      <c r="F20" s="362">
        <v>1877</v>
      </c>
      <c r="G20" s="362">
        <v>2190</v>
      </c>
      <c r="H20" s="159">
        <v>0.25</v>
      </c>
      <c r="I20" s="160">
        <f t="shared" si="0"/>
        <v>1142.25</v>
      </c>
      <c r="J20" s="160">
        <f t="shared" si="1"/>
        <v>1262.25</v>
      </c>
      <c r="K20" s="160">
        <f t="shared" si="2"/>
        <v>1407.75</v>
      </c>
      <c r="L20" s="160">
        <f t="shared" si="3"/>
        <v>1642.5</v>
      </c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</row>
    <row r="21" spans="1:30" s="95" customFormat="1" ht="28.5" customHeight="1" x14ac:dyDescent="0.35">
      <c r="A21" s="494"/>
      <c r="B21" s="485"/>
      <c r="C21" s="162" t="s">
        <v>78</v>
      </c>
      <c r="D21" s="362">
        <v>3533</v>
      </c>
      <c r="E21" s="362">
        <v>3788</v>
      </c>
      <c r="F21" s="362">
        <v>4225</v>
      </c>
      <c r="G21" s="362">
        <v>4911</v>
      </c>
      <c r="H21" s="159">
        <v>0.25</v>
      </c>
      <c r="I21" s="160">
        <f t="shared" si="0"/>
        <v>2649.75</v>
      </c>
      <c r="J21" s="160">
        <f t="shared" si="1"/>
        <v>2841</v>
      </c>
      <c r="K21" s="160">
        <f t="shared" si="2"/>
        <v>3168.75</v>
      </c>
      <c r="L21" s="160">
        <f t="shared" si="3"/>
        <v>3683.25</v>
      </c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</row>
    <row r="22" spans="1:30" s="95" customFormat="1" ht="28.5" customHeight="1" x14ac:dyDescent="0.35">
      <c r="A22" s="493" t="s">
        <v>131</v>
      </c>
      <c r="B22" s="484" t="s">
        <v>153</v>
      </c>
      <c r="C22" s="162" t="s">
        <v>77</v>
      </c>
      <c r="D22" s="362">
        <v>1523</v>
      </c>
      <c r="E22" s="362">
        <v>1598</v>
      </c>
      <c r="F22" s="362">
        <v>1783</v>
      </c>
      <c r="G22" s="362">
        <v>2063</v>
      </c>
      <c r="H22" s="159">
        <v>0.25</v>
      </c>
      <c r="I22" s="160">
        <f t="shared" si="0"/>
        <v>1142.25</v>
      </c>
      <c r="J22" s="160">
        <f t="shared" si="1"/>
        <v>1198.5</v>
      </c>
      <c r="K22" s="160">
        <f t="shared" si="2"/>
        <v>1337.25</v>
      </c>
      <c r="L22" s="160">
        <f t="shared" si="3"/>
        <v>1547.25</v>
      </c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</row>
    <row r="23" spans="1:30" s="95" customFormat="1" ht="28.5" customHeight="1" x14ac:dyDescent="0.35">
      <c r="A23" s="494"/>
      <c r="B23" s="485"/>
      <c r="C23" s="162" t="s">
        <v>78</v>
      </c>
      <c r="D23" s="362">
        <v>3533</v>
      </c>
      <c r="E23" s="362">
        <v>3604</v>
      </c>
      <c r="F23" s="362">
        <v>4021</v>
      </c>
      <c r="G23" s="362">
        <v>4658</v>
      </c>
      <c r="H23" s="159">
        <v>0.25</v>
      </c>
      <c r="I23" s="160">
        <f t="shared" si="0"/>
        <v>2649.75</v>
      </c>
      <c r="J23" s="160">
        <f t="shared" si="1"/>
        <v>2703</v>
      </c>
      <c r="K23" s="160">
        <f t="shared" si="2"/>
        <v>3015.75</v>
      </c>
      <c r="L23" s="160">
        <f t="shared" si="3"/>
        <v>3493.5</v>
      </c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</row>
    <row r="24" spans="1:30" s="163" customFormat="1" ht="28.5" customHeight="1" x14ac:dyDescent="0.35">
      <c r="A24" s="482" t="s">
        <v>36</v>
      </c>
      <c r="B24" s="484" t="s">
        <v>153</v>
      </c>
      <c r="C24" s="158" t="s">
        <v>77</v>
      </c>
      <c r="D24" s="362">
        <v>2172</v>
      </c>
      <c r="E24" s="362">
        <v>2395</v>
      </c>
      <c r="F24" s="362">
        <v>2708</v>
      </c>
      <c r="G24" s="362">
        <v>3252</v>
      </c>
      <c r="H24" s="159">
        <v>0.26</v>
      </c>
      <c r="I24" s="160">
        <f t="shared" si="0"/>
        <v>1607.28</v>
      </c>
      <c r="J24" s="160">
        <f t="shared" si="1"/>
        <v>1772.3</v>
      </c>
      <c r="K24" s="160">
        <f t="shared" si="2"/>
        <v>2003.92</v>
      </c>
      <c r="L24" s="160">
        <f t="shared" si="3"/>
        <v>2406.48</v>
      </c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</row>
    <row r="25" spans="1:30" s="163" customFormat="1" ht="28.5" customHeight="1" x14ac:dyDescent="0.35">
      <c r="A25" s="483"/>
      <c r="B25" s="485"/>
      <c r="C25" s="158" t="s">
        <v>78</v>
      </c>
      <c r="D25" s="362">
        <v>5136</v>
      </c>
      <c r="E25" s="362">
        <v>5344</v>
      </c>
      <c r="F25" s="362">
        <v>6041</v>
      </c>
      <c r="G25" s="362">
        <v>7276</v>
      </c>
      <c r="H25" s="159">
        <v>0.26</v>
      </c>
      <c r="I25" s="160">
        <f t="shared" si="0"/>
        <v>3800.64</v>
      </c>
      <c r="J25" s="160">
        <f t="shared" si="1"/>
        <v>3954.56</v>
      </c>
      <c r="K25" s="160">
        <f t="shared" si="2"/>
        <v>4470.34</v>
      </c>
      <c r="L25" s="160">
        <f t="shared" si="3"/>
        <v>5384.24</v>
      </c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</row>
    <row r="26" spans="1:30" s="163" customFormat="1" ht="28.5" customHeight="1" x14ac:dyDescent="0.35">
      <c r="A26" s="482" t="s">
        <v>723</v>
      </c>
      <c r="B26" s="484" t="s">
        <v>153</v>
      </c>
      <c r="C26" s="158" t="s">
        <v>77</v>
      </c>
      <c r="D26" s="362">
        <v>2204</v>
      </c>
      <c r="E26" s="362">
        <v>2415</v>
      </c>
      <c r="F26" s="362">
        <v>2729</v>
      </c>
      <c r="G26" s="362">
        <v>3297</v>
      </c>
      <c r="H26" s="159">
        <v>0.26</v>
      </c>
      <c r="I26" s="160">
        <f t="shared" si="0"/>
        <v>1630.96</v>
      </c>
      <c r="J26" s="160">
        <f t="shared" si="1"/>
        <v>1787.1</v>
      </c>
      <c r="K26" s="160">
        <f t="shared" si="2"/>
        <v>2019.46</v>
      </c>
      <c r="L26" s="160">
        <f t="shared" si="3"/>
        <v>2439.7799999999997</v>
      </c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</row>
    <row r="27" spans="1:30" s="163" customFormat="1" ht="28.5" customHeight="1" x14ac:dyDescent="0.35">
      <c r="A27" s="483"/>
      <c r="B27" s="485"/>
      <c r="C27" s="158" t="s">
        <v>78</v>
      </c>
      <c r="D27" s="362">
        <v>5293</v>
      </c>
      <c r="E27" s="362">
        <v>5469</v>
      </c>
      <c r="F27" s="362">
        <v>6183</v>
      </c>
      <c r="G27" s="362">
        <v>7452</v>
      </c>
      <c r="H27" s="159">
        <v>0.26</v>
      </c>
      <c r="I27" s="160">
        <f t="shared" si="0"/>
        <v>3916.8199999999997</v>
      </c>
      <c r="J27" s="160">
        <f t="shared" si="1"/>
        <v>4047.06</v>
      </c>
      <c r="K27" s="160">
        <f t="shared" si="2"/>
        <v>4575.42</v>
      </c>
      <c r="L27" s="160">
        <f t="shared" si="3"/>
        <v>5514.48</v>
      </c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</row>
    <row r="28" spans="1:30" s="91" customFormat="1" ht="57" customHeight="1" x14ac:dyDescent="0.35">
      <c r="A28" s="363" t="s">
        <v>74</v>
      </c>
      <c r="B28" s="363" t="s">
        <v>153</v>
      </c>
      <c r="C28" s="162" t="s">
        <v>31</v>
      </c>
      <c r="D28" s="362" t="s">
        <v>722</v>
      </c>
      <c r="E28" s="362">
        <v>83</v>
      </c>
      <c r="F28" s="362">
        <v>86</v>
      </c>
      <c r="G28" s="362">
        <v>97</v>
      </c>
      <c r="H28" s="159">
        <v>0.25</v>
      </c>
      <c r="I28" s="160" t="s">
        <v>32</v>
      </c>
      <c r="J28" s="160">
        <f t="shared" si="1"/>
        <v>62.25</v>
      </c>
      <c r="K28" s="160">
        <f t="shared" si="2"/>
        <v>64.5</v>
      </c>
      <c r="L28" s="160">
        <f t="shared" si="3"/>
        <v>72.75</v>
      </c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</row>
    <row r="29" spans="1:30" ht="28.5" customHeight="1" x14ac:dyDescent="0.3">
      <c r="A29" s="52" t="s">
        <v>137</v>
      </c>
      <c r="B29" s="53"/>
      <c r="C29" s="54"/>
      <c r="D29" s="51"/>
      <c r="E29" s="51"/>
      <c r="F29" s="51"/>
      <c r="G29" s="51"/>
      <c r="H29" s="51"/>
      <c r="I29" s="51"/>
      <c r="J29" s="51"/>
      <c r="K29" s="51"/>
      <c r="L29" s="51"/>
    </row>
    <row r="30" spans="1:30" ht="28.5" customHeight="1" x14ac:dyDescent="0.3">
      <c r="A30" s="52" t="s">
        <v>138</v>
      </c>
      <c r="B30" s="53"/>
      <c r="C30" s="54"/>
      <c r="D30" s="51"/>
      <c r="E30" s="51"/>
      <c r="F30" s="51"/>
      <c r="G30" s="51"/>
      <c r="H30" s="51"/>
      <c r="I30" s="51"/>
      <c r="J30" s="51"/>
      <c r="K30" s="51"/>
      <c r="L30" s="51"/>
    </row>
    <row r="31" spans="1:30" ht="28.5" customHeight="1" x14ac:dyDescent="0.3">
      <c r="A31" s="9" t="s">
        <v>123</v>
      </c>
      <c r="B31" s="9"/>
      <c r="C31" s="7"/>
      <c r="D31" s="45"/>
      <c r="E31" s="45"/>
      <c r="F31" s="45"/>
      <c r="G31" s="45"/>
      <c r="H31" s="45"/>
      <c r="I31" s="45"/>
      <c r="J31" s="45"/>
      <c r="K31" s="45"/>
      <c r="L31" s="45"/>
    </row>
    <row r="32" spans="1:30" s="23" customFormat="1" ht="28.5" customHeight="1" x14ac:dyDescent="0.3">
      <c r="A32" s="24" t="s">
        <v>103</v>
      </c>
      <c r="B32" s="24"/>
      <c r="C32" s="25"/>
      <c r="D32" s="45"/>
      <c r="E32" s="45"/>
      <c r="F32" s="45"/>
      <c r="G32" s="45"/>
      <c r="H32" s="1"/>
      <c r="I32" s="1"/>
      <c r="J32" s="1"/>
      <c r="K32" s="1"/>
      <c r="L32" s="1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s="23" customFormat="1" ht="28.5" customHeight="1" x14ac:dyDescent="0.3">
      <c r="A33" s="24"/>
      <c r="B33" s="24"/>
      <c r="C33" s="25"/>
      <c r="D33" s="45"/>
      <c r="E33" s="45"/>
      <c r="F33" s="45"/>
      <c r="G33" s="45"/>
      <c r="H33" s="1"/>
      <c r="I33" s="1"/>
      <c r="J33" s="1"/>
      <c r="K33" s="1"/>
      <c r="L33" s="1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s="23" customFormat="1" ht="28.5" customHeight="1" x14ac:dyDescent="0.35">
      <c r="A34" s="94"/>
      <c r="B34" s="94"/>
      <c r="C34" s="95"/>
      <c r="D34" s="489" t="s">
        <v>156</v>
      </c>
      <c r="E34" s="490"/>
      <c r="F34" s="490"/>
      <c r="G34" s="490"/>
      <c r="H34" s="496" t="s">
        <v>178</v>
      </c>
      <c r="I34" s="501" t="s">
        <v>834</v>
      </c>
      <c r="J34" s="502"/>
      <c r="K34" s="502"/>
      <c r="L34" s="503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 s="23" customFormat="1" ht="28.5" customHeight="1" x14ac:dyDescent="0.35">
      <c r="A35" s="94"/>
      <c r="B35" s="94"/>
      <c r="C35" s="95"/>
      <c r="D35" s="491"/>
      <c r="E35" s="492"/>
      <c r="F35" s="492"/>
      <c r="G35" s="492"/>
      <c r="H35" s="496"/>
      <c r="I35" s="504"/>
      <c r="J35" s="505"/>
      <c r="K35" s="505"/>
      <c r="L35" s="506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 ht="63" customHeight="1" x14ac:dyDescent="0.3">
      <c r="A36" s="96" t="s">
        <v>145</v>
      </c>
      <c r="B36" s="97" t="s">
        <v>136</v>
      </c>
      <c r="C36" s="97" t="s">
        <v>2</v>
      </c>
      <c r="D36" s="93" t="s">
        <v>144</v>
      </c>
      <c r="E36" s="93" t="s">
        <v>134</v>
      </c>
      <c r="F36" s="93" t="s">
        <v>154</v>
      </c>
      <c r="G36" s="93" t="s">
        <v>133</v>
      </c>
      <c r="H36" s="496"/>
      <c r="I36" s="147" t="s">
        <v>144</v>
      </c>
      <c r="J36" s="147" t="s">
        <v>61</v>
      </c>
      <c r="K36" s="152" t="s">
        <v>154</v>
      </c>
      <c r="L36" s="152" t="s">
        <v>133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24" s="163" customFormat="1" ht="28.5" customHeight="1" x14ac:dyDescent="0.35">
      <c r="A37" s="477" t="s">
        <v>28</v>
      </c>
      <c r="B37" s="472" t="s">
        <v>24</v>
      </c>
      <c r="C37" s="158" t="s">
        <v>77</v>
      </c>
      <c r="D37" s="362">
        <v>418</v>
      </c>
      <c r="E37" s="362">
        <v>449</v>
      </c>
      <c r="F37" s="362">
        <v>463</v>
      </c>
      <c r="G37" s="362">
        <v>496</v>
      </c>
      <c r="H37" s="159">
        <v>0.25</v>
      </c>
      <c r="I37" s="160">
        <f t="shared" ref="I37:I48" si="4">D37-D37*H37</f>
        <v>313.5</v>
      </c>
      <c r="J37" s="160">
        <f t="shared" ref="J37:J48" si="5">E37-E37*H37</f>
        <v>336.75</v>
      </c>
      <c r="K37" s="160">
        <f t="shared" ref="K37:K48" si="6">F37-F37*H37</f>
        <v>347.25</v>
      </c>
      <c r="L37" s="160">
        <f t="shared" ref="L37:L48" si="7">G37-G37*H37</f>
        <v>372</v>
      </c>
    </row>
    <row r="38" spans="1:24" s="163" customFormat="1" ht="28.5" customHeight="1" x14ac:dyDescent="0.35">
      <c r="A38" s="477"/>
      <c r="B38" s="473"/>
      <c r="C38" s="158" t="s">
        <v>78</v>
      </c>
      <c r="D38" s="362">
        <v>1152</v>
      </c>
      <c r="E38" s="362">
        <v>1296</v>
      </c>
      <c r="F38" s="362">
        <v>1336</v>
      </c>
      <c r="G38" s="362">
        <v>1447</v>
      </c>
      <c r="H38" s="159">
        <v>0.25</v>
      </c>
      <c r="I38" s="160">
        <f t="shared" si="4"/>
        <v>864</v>
      </c>
      <c r="J38" s="160">
        <f t="shared" si="5"/>
        <v>972</v>
      </c>
      <c r="K38" s="160">
        <f t="shared" si="6"/>
        <v>1002</v>
      </c>
      <c r="L38" s="160">
        <f t="shared" si="7"/>
        <v>1085.25</v>
      </c>
    </row>
    <row r="39" spans="1:24" s="163" customFormat="1" ht="58.95" customHeight="1" x14ac:dyDescent="0.35">
      <c r="A39" s="167" t="s">
        <v>25</v>
      </c>
      <c r="B39" s="168" t="s">
        <v>24</v>
      </c>
      <c r="C39" s="169" t="s">
        <v>31</v>
      </c>
      <c r="D39" s="362">
        <v>321</v>
      </c>
      <c r="E39" s="362">
        <v>349</v>
      </c>
      <c r="F39" s="362">
        <v>360</v>
      </c>
      <c r="G39" s="362">
        <v>398</v>
      </c>
      <c r="H39" s="159">
        <v>0.25</v>
      </c>
      <c r="I39" s="160">
        <f t="shared" si="4"/>
        <v>240.75</v>
      </c>
      <c r="J39" s="160">
        <f t="shared" si="5"/>
        <v>261.75</v>
      </c>
      <c r="K39" s="160">
        <f t="shared" si="6"/>
        <v>270</v>
      </c>
      <c r="L39" s="160">
        <f t="shared" si="7"/>
        <v>298.5</v>
      </c>
    </row>
    <row r="40" spans="1:24" s="91" customFormat="1" ht="47.1" customHeight="1" x14ac:dyDescent="0.35">
      <c r="A40" s="165" t="s">
        <v>127</v>
      </c>
      <c r="B40" s="170" t="s">
        <v>24</v>
      </c>
      <c r="C40" s="171" t="s">
        <v>31</v>
      </c>
      <c r="D40" s="362">
        <v>475</v>
      </c>
      <c r="E40" s="362">
        <v>557</v>
      </c>
      <c r="F40" s="362">
        <v>574</v>
      </c>
      <c r="G40" s="362">
        <v>646</v>
      </c>
      <c r="H40" s="159">
        <v>0.25</v>
      </c>
      <c r="I40" s="160">
        <f t="shared" si="4"/>
        <v>356.25</v>
      </c>
      <c r="J40" s="160">
        <f t="shared" si="5"/>
        <v>417.75</v>
      </c>
      <c r="K40" s="160">
        <f t="shared" si="6"/>
        <v>430.5</v>
      </c>
      <c r="L40" s="160">
        <f t="shared" si="7"/>
        <v>484.5</v>
      </c>
      <c r="M40" s="163"/>
    </row>
    <row r="41" spans="1:24" s="91" customFormat="1" ht="47.1" customHeight="1" x14ac:dyDescent="0.35">
      <c r="A41" s="165" t="s">
        <v>126</v>
      </c>
      <c r="B41" s="170" t="s">
        <v>24</v>
      </c>
      <c r="C41" s="171" t="s">
        <v>31</v>
      </c>
      <c r="D41" s="362">
        <v>475</v>
      </c>
      <c r="E41" s="362">
        <v>557</v>
      </c>
      <c r="F41" s="362">
        <v>574</v>
      </c>
      <c r="G41" s="362">
        <v>646</v>
      </c>
      <c r="H41" s="159">
        <v>0.25</v>
      </c>
      <c r="I41" s="160">
        <f t="shared" si="4"/>
        <v>356.25</v>
      </c>
      <c r="J41" s="160">
        <f t="shared" si="5"/>
        <v>417.75</v>
      </c>
      <c r="K41" s="160">
        <f t="shared" si="6"/>
        <v>430.5</v>
      </c>
      <c r="L41" s="160">
        <f t="shared" si="7"/>
        <v>484.5</v>
      </c>
      <c r="M41" s="163"/>
    </row>
    <row r="42" spans="1:24" s="91" customFormat="1" ht="33" customHeight="1" x14ac:dyDescent="0.35">
      <c r="A42" s="172" t="s">
        <v>26</v>
      </c>
      <c r="B42" s="172" t="s">
        <v>24</v>
      </c>
      <c r="C42" s="158" t="s">
        <v>31</v>
      </c>
      <c r="D42" s="362">
        <v>475</v>
      </c>
      <c r="E42" s="362">
        <v>557</v>
      </c>
      <c r="F42" s="362">
        <v>574</v>
      </c>
      <c r="G42" s="362">
        <v>646</v>
      </c>
      <c r="H42" s="159">
        <v>0.25</v>
      </c>
      <c r="I42" s="160">
        <f t="shared" si="4"/>
        <v>356.25</v>
      </c>
      <c r="J42" s="160">
        <f t="shared" si="5"/>
        <v>417.75</v>
      </c>
      <c r="K42" s="160">
        <f t="shared" si="6"/>
        <v>430.5</v>
      </c>
      <c r="L42" s="160">
        <f t="shared" si="7"/>
        <v>484.5</v>
      </c>
      <c r="M42" s="163"/>
    </row>
    <row r="43" spans="1:24" s="91" customFormat="1" ht="44.4" customHeight="1" x14ac:dyDescent="0.35">
      <c r="A43" s="172" t="s">
        <v>37</v>
      </c>
      <c r="B43" s="172" t="s">
        <v>24</v>
      </c>
      <c r="C43" s="158" t="s">
        <v>31</v>
      </c>
      <c r="D43" s="362">
        <v>475</v>
      </c>
      <c r="E43" s="362">
        <v>557</v>
      </c>
      <c r="F43" s="362">
        <v>574</v>
      </c>
      <c r="G43" s="362">
        <v>646</v>
      </c>
      <c r="H43" s="159">
        <v>0.25</v>
      </c>
      <c r="I43" s="160">
        <f t="shared" si="4"/>
        <v>356.25</v>
      </c>
      <c r="J43" s="160">
        <f t="shared" si="5"/>
        <v>417.75</v>
      </c>
      <c r="K43" s="160">
        <f t="shared" si="6"/>
        <v>430.5</v>
      </c>
      <c r="L43" s="160">
        <f t="shared" si="7"/>
        <v>484.5</v>
      </c>
      <c r="M43" s="163"/>
    </row>
    <row r="44" spans="1:24" s="91" customFormat="1" ht="33" customHeight="1" x14ac:dyDescent="0.35">
      <c r="A44" s="172" t="s">
        <v>65</v>
      </c>
      <c r="B44" s="172" t="s">
        <v>24</v>
      </c>
      <c r="C44" s="158" t="s">
        <v>31</v>
      </c>
      <c r="D44" s="362">
        <v>475</v>
      </c>
      <c r="E44" s="362">
        <v>557</v>
      </c>
      <c r="F44" s="362">
        <v>574</v>
      </c>
      <c r="G44" s="362">
        <v>646</v>
      </c>
      <c r="H44" s="159">
        <v>0.25</v>
      </c>
      <c r="I44" s="160">
        <f t="shared" si="4"/>
        <v>356.25</v>
      </c>
      <c r="J44" s="160">
        <f t="shared" si="5"/>
        <v>417.75</v>
      </c>
      <c r="K44" s="160">
        <f t="shared" si="6"/>
        <v>430.5</v>
      </c>
      <c r="L44" s="160">
        <f t="shared" si="7"/>
        <v>484.5</v>
      </c>
      <c r="M44" s="163"/>
    </row>
    <row r="45" spans="1:24" s="163" customFormat="1" ht="33" customHeight="1" x14ac:dyDescent="0.35">
      <c r="A45" s="167" t="s">
        <v>30</v>
      </c>
      <c r="B45" s="167" t="s">
        <v>24</v>
      </c>
      <c r="C45" s="173" t="s">
        <v>105</v>
      </c>
      <c r="D45" s="362">
        <v>203</v>
      </c>
      <c r="E45" s="362">
        <v>245</v>
      </c>
      <c r="F45" s="362">
        <v>253</v>
      </c>
      <c r="G45" s="362">
        <v>284</v>
      </c>
      <c r="H45" s="159">
        <v>0.26</v>
      </c>
      <c r="I45" s="160">
        <f t="shared" si="4"/>
        <v>150.22</v>
      </c>
      <c r="J45" s="160">
        <f t="shared" si="5"/>
        <v>181.3</v>
      </c>
      <c r="K45" s="160">
        <f t="shared" si="6"/>
        <v>187.22</v>
      </c>
      <c r="L45" s="160">
        <f t="shared" si="7"/>
        <v>210.16</v>
      </c>
    </row>
    <row r="46" spans="1:24" s="163" customFormat="1" ht="33" customHeight="1" x14ac:dyDescent="0.35">
      <c r="A46" s="364" t="s">
        <v>724</v>
      </c>
      <c r="B46" s="364" t="s">
        <v>32</v>
      </c>
      <c r="C46" s="173"/>
      <c r="D46" s="362">
        <v>846</v>
      </c>
      <c r="E46" s="362">
        <v>876</v>
      </c>
      <c r="F46" s="362">
        <v>904</v>
      </c>
      <c r="G46" s="362">
        <v>989</v>
      </c>
      <c r="H46" s="159">
        <v>0.21</v>
      </c>
      <c r="I46" s="160">
        <f t="shared" si="4"/>
        <v>668.34</v>
      </c>
      <c r="J46" s="160">
        <f t="shared" si="5"/>
        <v>692.04</v>
      </c>
      <c r="K46" s="160">
        <f t="shared" si="6"/>
        <v>714.16</v>
      </c>
      <c r="L46" s="160">
        <f t="shared" si="7"/>
        <v>781.31</v>
      </c>
    </row>
    <row r="47" spans="1:24" s="91" customFormat="1" ht="33" customHeight="1" x14ac:dyDescent="0.35">
      <c r="A47" s="167" t="s">
        <v>33</v>
      </c>
      <c r="B47" s="168" t="s">
        <v>24</v>
      </c>
      <c r="C47" s="169" t="s">
        <v>31</v>
      </c>
      <c r="D47" s="362">
        <v>111</v>
      </c>
      <c r="E47" s="362">
        <v>130</v>
      </c>
      <c r="F47" s="362">
        <v>135</v>
      </c>
      <c r="G47" s="362">
        <v>158</v>
      </c>
      <c r="H47" s="159">
        <v>0.31</v>
      </c>
      <c r="I47" s="160">
        <f t="shared" si="4"/>
        <v>76.59</v>
      </c>
      <c r="J47" s="160">
        <f t="shared" si="5"/>
        <v>89.7</v>
      </c>
      <c r="K47" s="160">
        <f t="shared" si="6"/>
        <v>93.15</v>
      </c>
      <c r="L47" s="160">
        <f t="shared" si="7"/>
        <v>109.02000000000001</v>
      </c>
      <c r="M47" s="163"/>
    </row>
    <row r="48" spans="1:24" s="163" customFormat="1" ht="33" customHeight="1" x14ac:dyDescent="0.35">
      <c r="A48" s="174" t="s">
        <v>132</v>
      </c>
      <c r="B48" s="174" t="s">
        <v>24</v>
      </c>
      <c r="C48" s="175" t="s">
        <v>31</v>
      </c>
      <c r="D48" s="362">
        <v>188</v>
      </c>
      <c r="E48" s="362">
        <v>193</v>
      </c>
      <c r="F48" s="362">
        <v>199</v>
      </c>
      <c r="G48" s="362">
        <v>225</v>
      </c>
      <c r="H48" s="159">
        <v>0.25</v>
      </c>
      <c r="I48" s="160">
        <f t="shared" si="4"/>
        <v>141</v>
      </c>
      <c r="J48" s="160">
        <f t="shared" si="5"/>
        <v>144.75</v>
      </c>
      <c r="K48" s="160">
        <f t="shared" si="6"/>
        <v>149.25</v>
      </c>
      <c r="L48" s="160">
        <f t="shared" si="7"/>
        <v>168.75</v>
      </c>
    </row>
    <row r="49" spans="1:13" s="5" customFormat="1" ht="28.5" customHeight="1" x14ac:dyDescent="0.3">
      <c r="A49" s="86"/>
      <c r="B49" s="86"/>
      <c r="C49" s="7"/>
      <c r="D49" s="46"/>
      <c r="E49" s="46"/>
      <c r="F49" s="46"/>
      <c r="G49" s="46"/>
      <c r="H49" s="46"/>
      <c r="I49" s="46"/>
      <c r="J49" s="46"/>
      <c r="K49" s="46"/>
      <c r="L49" s="46"/>
      <c r="M49" s="1"/>
    </row>
    <row r="50" spans="1:13" s="91" customFormat="1" ht="28.5" customHeight="1" x14ac:dyDescent="0.35">
      <c r="A50" s="69" t="s">
        <v>50</v>
      </c>
      <c r="B50" s="194"/>
      <c r="C50" s="195"/>
      <c r="D50" s="488"/>
      <c r="E50" s="488"/>
      <c r="F50" s="488"/>
      <c r="G50" s="488"/>
      <c r="H50" s="196"/>
      <c r="I50" s="196"/>
      <c r="J50" s="196"/>
      <c r="K50" s="196"/>
      <c r="L50" s="196"/>
    </row>
    <row r="51" spans="1:13" s="91" customFormat="1" ht="24.9" customHeight="1" x14ac:dyDescent="0.35">
      <c r="A51" s="476" t="s">
        <v>88</v>
      </c>
      <c r="B51" s="474" t="s">
        <v>16</v>
      </c>
      <c r="C51" s="158" t="s">
        <v>106</v>
      </c>
      <c r="D51" s="478">
        <v>197</v>
      </c>
      <c r="E51" s="479"/>
      <c r="F51" s="479"/>
      <c r="G51" s="480"/>
      <c r="H51" s="159">
        <v>0.25</v>
      </c>
      <c r="I51" s="513">
        <f t="shared" ref="I51:I66" si="8">D51-D51*H51</f>
        <v>147.75</v>
      </c>
      <c r="J51" s="514"/>
      <c r="K51" s="514"/>
      <c r="L51" s="515"/>
    </row>
    <row r="52" spans="1:13" s="91" customFormat="1" ht="24.9" customHeight="1" x14ac:dyDescent="0.35">
      <c r="A52" s="476"/>
      <c r="B52" s="475"/>
      <c r="C52" s="158" t="s">
        <v>107</v>
      </c>
      <c r="D52" s="478">
        <v>354</v>
      </c>
      <c r="E52" s="479"/>
      <c r="F52" s="479"/>
      <c r="G52" s="480"/>
      <c r="H52" s="159">
        <v>0.25</v>
      </c>
      <c r="I52" s="513">
        <f t="shared" si="8"/>
        <v>265.5</v>
      </c>
      <c r="J52" s="514"/>
      <c r="K52" s="514"/>
      <c r="L52" s="515"/>
    </row>
    <row r="53" spans="1:13" s="91" customFormat="1" ht="24.9" customHeight="1" x14ac:dyDescent="0.35">
      <c r="A53" s="476" t="s">
        <v>87</v>
      </c>
      <c r="B53" s="474" t="s">
        <v>16</v>
      </c>
      <c r="C53" s="158" t="s">
        <v>106</v>
      </c>
      <c r="D53" s="478">
        <v>129</v>
      </c>
      <c r="E53" s="479"/>
      <c r="F53" s="479"/>
      <c r="G53" s="480"/>
      <c r="H53" s="159">
        <v>0.25</v>
      </c>
      <c r="I53" s="513">
        <f t="shared" si="8"/>
        <v>96.75</v>
      </c>
      <c r="J53" s="514"/>
      <c r="K53" s="514"/>
      <c r="L53" s="515"/>
    </row>
    <row r="54" spans="1:13" s="91" customFormat="1" ht="24.9" customHeight="1" x14ac:dyDescent="0.35">
      <c r="A54" s="476"/>
      <c r="B54" s="475"/>
      <c r="C54" s="158" t="s">
        <v>107</v>
      </c>
      <c r="D54" s="478">
        <v>254</v>
      </c>
      <c r="E54" s="479"/>
      <c r="F54" s="479"/>
      <c r="G54" s="480"/>
      <c r="H54" s="159">
        <v>0.25</v>
      </c>
      <c r="I54" s="513">
        <f t="shared" si="8"/>
        <v>190.5</v>
      </c>
      <c r="J54" s="514"/>
      <c r="K54" s="514"/>
      <c r="L54" s="515"/>
    </row>
    <row r="55" spans="1:13" s="91" customFormat="1" ht="24.9" customHeight="1" x14ac:dyDescent="0.35">
      <c r="A55" s="476" t="s">
        <v>7</v>
      </c>
      <c r="B55" s="474" t="s">
        <v>16</v>
      </c>
      <c r="C55" s="158" t="s">
        <v>106</v>
      </c>
      <c r="D55" s="478">
        <v>288</v>
      </c>
      <c r="E55" s="479"/>
      <c r="F55" s="479"/>
      <c r="G55" s="480"/>
      <c r="H55" s="159">
        <v>0.31</v>
      </c>
      <c r="I55" s="513">
        <f t="shared" si="8"/>
        <v>198.72</v>
      </c>
      <c r="J55" s="514"/>
      <c r="K55" s="514"/>
      <c r="L55" s="515"/>
    </row>
    <row r="56" spans="1:13" s="91" customFormat="1" ht="24.9" customHeight="1" x14ac:dyDescent="0.35">
      <c r="A56" s="476"/>
      <c r="B56" s="475"/>
      <c r="C56" s="158" t="s">
        <v>107</v>
      </c>
      <c r="D56" s="478">
        <v>399</v>
      </c>
      <c r="E56" s="479"/>
      <c r="F56" s="479"/>
      <c r="G56" s="480"/>
      <c r="H56" s="159">
        <v>0.31</v>
      </c>
      <c r="I56" s="513">
        <f t="shared" si="8"/>
        <v>275.31</v>
      </c>
      <c r="J56" s="514"/>
      <c r="K56" s="514"/>
      <c r="L56" s="515"/>
    </row>
    <row r="57" spans="1:13" s="91" customFormat="1" ht="24.9" customHeight="1" x14ac:dyDescent="0.35">
      <c r="A57" s="476" t="s">
        <v>27</v>
      </c>
      <c r="B57" s="486" t="s">
        <v>16</v>
      </c>
      <c r="C57" s="158" t="s">
        <v>106</v>
      </c>
      <c r="D57" s="478">
        <v>135</v>
      </c>
      <c r="E57" s="479"/>
      <c r="F57" s="479"/>
      <c r="G57" s="480"/>
      <c r="H57" s="159">
        <v>0.25</v>
      </c>
      <c r="I57" s="513">
        <f t="shared" si="8"/>
        <v>101.25</v>
      </c>
      <c r="J57" s="514"/>
      <c r="K57" s="514"/>
      <c r="L57" s="515"/>
      <c r="M57" s="176"/>
    </row>
    <row r="58" spans="1:13" s="91" customFormat="1" ht="24.9" customHeight="1" x14ac:dyDescent="0.35">
      <c r="A58" s="476"/>
      <c r="B58" s="487"/>
      <c r="C58" s="158" t="s">
        <v>107</v>
      </c>
      <c r="D58" s="478">
        <v>197</v>
      </c>
      <c r="E58" s="479"/>
      <c r="F58" s="479"/>
      <c r="G58" s="480"/>
      <c r="H58" s="159">
        <v>0.25</v>
      </c>
      <c r="I58" s="513">
        <f t="shared" si="8"/>
        <v>147.75</v>
      </c>
      <c r="J58" s="514"/>
      <c r="K58" s="514"/>
      <c r="L58" s="515"/>
      <c r="M58" s="176"/>
    </row>
    <row r="59" spans="1:13" s="91" customFormat="1" ht="24.9" customHeight="1" x14ac:dyDescent="0.35">
      <c r="A59" s="476" t="s">
        <v>39</v>
      </c>
      <c r="B59" s="486" t="s">
        <v>16</v>
      </c>
      <c r="C59" s="158" t="s">
        <v>106</v>
      </c>
      <c r="D59" s="478">
        <v>135</v>
      </c>
      <c r="E59" s="479"/>
      <c r="F59" s="479"/>
      <c r="G59" s="480"/>
      <c r="H59" s="159">
        <v>0.25</v>
      </c>
      <c r="I59" s="513">
        <f t="shared" si="8"/>
        <v>101.25</v>
      </c>
      <c r="J59" s="514"/>
      <c r="K59" s="514"/>
      <c r="L59" s="515"/>
      <c r="M59" s="176"/>
    </row>
    <row r="60" spans="1:13" s="91" customFormat="1" ht="24.9" customHeight="1" x14ac:dyDescent="0.35">
      <c r="A60" s="476"/>
      <c r="B60" s="487"/>
      <c r="C60" s="158" t="s">
        <v>107</v>
      </c>
      <c r="D60" s="478">
        <v>197</v>
      </c>
      <c r="E60" s="479"/>
      <c r="F60" s="479"/>
      <c r="G60" s="480"/>
      <c r="H60" s="159">
        <v>0.25</v>
      </c>
      <c r="I60" s="513">
        <f t="shared" si="8"/>
        <v>147.75</v>
      </c>
      <c r="J60" s="514"/>
      <c r="K60" s="514"/>
      <c r="L60" s="515"/>
      <c r="M60" s="176"/>
    </row>
    <row r="61" spans="1:13" s="91" customFormat="1" ht="24.9" customHeight="1" x14ac:dyDescent="0.35">
      <c r="A61" s="476" t="s">
        <v>66</v>
      </c>
      <c r="B61" s="486" t="s">
        <v>16</v>
      </c>
      <c r="C61" s="158" t="s">
        <v>106</v>
      </c>
      <c r="D61" s="478">
        <v>135</v>
      </c>
      <c r="E61" s="479"/>
      <c r="F61" s="479"/>
      <c r="G61" s="480"/>
      <c r="H61" s="159">
        <v>0.25</v>
      </c>
      <c r="I61" s="513">
        <f t="shared" si="8"/>
        <v>101.25</v>
      </c>
      <c r="J61" s="514"/>
      <c r="K61" s="514"/>
      <c r="L61" s="515"/>
      <c r="M61" s="176"/>
    </row>
    <row r="62" spans="1:13" s="91" customFormat="1" ht="24.9" customHeight="1" x14ac:dyDescent="0.35">
      <c r="A62" s="476"/>
      <c r="B62" s="487"/>
      <c r="C62" s="158" t="s">
        <v>107</v>
      </c>
      <c r="D62" s="478">
        <v>197</v>
      </c>
      <c r="E62" s="479"/>
      <c r="F62" s="479"/>
      <c r="G62" s="480"/>
      <c r="H62" s="159">
        <v>0.25</v>
      </c>
      <c r="I62" s="513">
        <f t="shared" si="8"/>
        <v>147.75</v>
      </c>
      <c r="J62" s="514"/>
      <c r="K62" s="514"/>
      <c r="L62" s="515"/>
      <c r="M62" s="176"/>
    </row>
    <row r="63" spans="1:13" s="91" customFormat="1" ht="24.9" customHeight="1" x14ac:dyDescent="0.35">
      <c r="A63" s="476" t="s">
        <v>151</v>
      </c>
      <c r="B63" s="486" t="s">
        <v>16</v>
      </c>
      <c r="C63" s="158" t="s">
        <v>106</v>
      </c>
      <c r="D63" s="478">
        <v>135</v>
      </c>
      <c r="E63" s="479"/>
      <c r="F63" s="479"/>
      <c r="G63" s="480"/>
      <c r="H63" s="159">
        <v>0.26</v>
      </c>
      <c r="I63" s="513">
        <f t="shared" si="8"/>
        <v>99.9</v>
      </c>
      <c r="J63" s="514"/>
      <c r="K63" s="514"/>
      <c r="L63" s="515"/>
      <c r="M63" s="176"/>
    </row>
    <row r="64" spans="1:13" s="91" customFormat="1" ht="24.9" customHeight="1" x14ac:dyDescent="0.35">
      <c r="A64" s="476"/>
      <c r="B64" s="487"/>
      <c r="C64" s="158" t="s">
        <v>107</v>
      </c>
      <c r="D64" s="478">
        <v>267</v>
      </c>
      <c r="E64" s="479"/>
      <c r="F64" s="479"/>
      <c r="G64" s="480"/>
      <c r="H64" s="159">
        <v>0.26</v>
      </c>
      <c r="I64" s="513">
        <f t="shared" si="8"/>
        <v>197.57999999999998</v>
      </c>
      <c r="J64" s="514"/>
      <c r="K64" s="514"/>
      <c r="L64" s="515"/>
      <c r="M64" s="176"/>
    </row>
    <row r="65" spans="1:19" s="91" customFormat="1" ht="24.9" customHeight="1" x14ac:dyDescent="0.35">
      <c r="A65" s="512" t="s">
        <v>3</v>
      </c>
      <c r="B65" s="512" t="s">
        <v>23</v>
      </c>
      <c r="C65" s="173" t="s">
        <v>108</v>
      </c>
      <c r="D65" s="478">
        <v>10</v>
      </c>
      <c r="E65" s="479"/>
      <c r="F65" s="479"/>
      <c r="G65" s="480"/>
      <c r="H65" s="159">
        <v>0.25</v>
      </c>
      <c r="I65" s="513">
        <f t="shared" si="8"/>
        <v>7.5</v>
      </c>
      <c r="J65" s="514"/>
      <c r="K65" s="514"/>
      <c r="L65" s="515"/>
      <c r="M65" s="176"/>
    </row>
    <row r="66" spans="1:19" s="91" customFormat="1" ht="24.9" customHeight="1" x14ac:dyDescent="0.35">
      <c r="A66" s="512"/>
      <c r="B66" s="512"/>
      <c r="C66" s="173" t="s">
        <v>4</v>
      </c>
      <c r="D66" s="478">
        <v>13</v>
      </c>
      <c r="E66" s="479"/>
      <c r="F66" s="479"/>
      <c r="G66" s="480"/>
      <c r="H66" s="159">
        <v>0.25</v>
      </c>
      <c r="I66" s="513">
        <f t="shared" si="8"/>
        <v>9.75</v>
      </c>
      <c r="J66" s="514"/>
      <c r="K66" s="514"/>
      <c r="L66" s="515"/>
      <c r="M66" s="176"/>
    </row>
    <row r="67" spans="1:19" x14ac:dyDescent="0.3">
      <c r="A67" s="11"/>
      <c r="B67" s="6"/>
      <c r="C67" s="7"/>
      <c r="D67" s="47"/>
      <c r="E67" s="47"/>
      <c r="F67" s="44"/>
      <c r="G67" s="44"/>
      <c r="H67" s="44"/>
      <c r="I67" s="44"/>
      <c r="J67" s="44"/>
      <c r="K67" s="44"/>
      <c r="L67" s="44"/>
      <c r="N67" s="8"/>
      <c r="O67" s="8"/>
      <c r="P67" s="8"/>
      <c r="Q67" s="8"/>
      <c r="R67" s="8"/>
      <c r="S67" s="8"/>
    </row>
    <row r="68" spans="1:19" x14ac:dyDescent="0.3">
      <c r="A68" s="11"/>
      <c r="B68" s="3"/>
      <c r="C68" s="3"/>
      <c r="D68" s="48"/>
      <c r="E68" s="48"/>
      <c r="F68" s="44"/>
      <c r="G68" s="44"/>
      <c r="H68" s="44"/>
      <c r="I68" s="44"/>
      <c r="J68" s="44"/>
      <c r="K68" s="44"/>
      <c r="L68" s="44"/>
      <c r="N68" s="8"/>
      <c r="O68" s="8"/>
      <c r="P68" s="8"/>
      <c r="Q68" s="8"/>
      <c r="R68" s="8"/>
      <c r="S68" s="8"/>
    </row>
    <row r="69" spans="1:19" x14ac:dyDescent="0.3">
      <c r="A69" s="11"/>
      <c r="B69" s="3"/>
      <c r="C69" s="3"/>
      <c r="D69" s="44"/>
      <c r="E69" s="44"/>
      <c r="F69" s="44"/>
      <c r="G69" s="44"/>
      <c r="H69" s="44"/>
      <c r="I69" s="44"/>
      <c r="J69" s="44"/>
      <c r="K69" s="44"/>
      <c r="L69" s="44"/>
    </row>
  </sheetData>
  <mergeCells count="84">
    <mergeCell ref="I34:L35"/>
    <mergeCell ref="I55:L55"/>
    <mergeCell ref="I54:L54"/>
    <mergeCell ref="H34:H36"/>
    <mergeCell ref="I51:L51"/>
    <mergeCell ref="I52:L52"/>
    <mergeCell ref="I53:L53"/>
    <mergeCell ref="D63:G63"/>
    <mergeCell ref="D64:G64"/>
    <mergeCell ref="D65:G65"/>
    <mergeCell ref="I56:L56"/>
    <mergeCell ref="I57:L57"/>
    <mergeCell ref="I58:L58"/>
    <mergeCell ref="I59:L59"/>
    <mergeCell ref="I65:L65"/>
    <mergeCell ref="D58:G58"/>
    <mergeCell ref="D60:G60"/>
    <mergeCell ref="D61:G61"/>
    <mergeCell ref="D62:G62"/>
    <mergeCell ref="A65:A66"/>
    <mergeCell ref="I66:L66"/>
    <mergeCell ref="I60:L60"/>
    <mergeCell ref="I61:L61"/>
    <mergeCell ref="I62:L62"/>
    <mergeCell ref="I63:L63"/>
    <mergeCell ref="I64:L64"/>
    <mergeCell ref="D66:G66"/>
    <mergeCell ref="A61:A62"/>
    <mergeCell ref="B61:B62"/>
    <mergeCell ref="B65:B66"/>
    <mergeCell ref="A59:A60"/>
    <mergeCell ref="B59:B60"/>
    <mergeCell ref="A63:A64"/>
    <mergeCell ref="B63:B64"/>
    <mergeCell ref="D59:G59"/>
    <mergeCell ref="B1:C1"/>
    <mergeCell ref="A20:A21"/>
    <mergeCell ref="D6:G7"/>
    <mergeCell ref="I8:I9"/>
    <mergeCell ref="J8:L8"/>
    <mergeCell ref="H6:H9"/>
    <mergeCell ref="I6:L7"/>
    <mergeCell ref="D8:D9"/>
    <mergeCell ref="B14:B15"/>
    <mergeCell ref="D1:G1"/>
    <mergeCell ref="E8:G8"/>
    <mergeCell ref="A16:A17"/>
    <mergeCell ref="B16:B17"/>
    <mergeCell ref="A18:A19"/>
    <mergeCell ref="B18:B19"/>
    <mergeCell ref="D34:G35"/>
    <mergeCell ref="A22:A23"/>
    <mergeCell ref="B22:B23"/>
    <mergeCell ref="A24:A25"/>
    <mergeCell ref="B24:B25"/>
    <mergeCell ref="D50:G50"/>
    <mergeCell ref="D51:G51"/>
    <mergeCell ref="D52:G52"/>
    <mergeCell ref="D53:G53"/>
    <mergeCell ref="D54:G54"/>
    <mergeCell ref="D55:G55"/>
    <mergeCell ref="D56:G56"/>
    <mergeCell ref="D57:G57"/>
    <mergeCell ref="C8:C9"/>
    <mergeCell ref="A26:A27"/>
    <mergeCell ref="B26:B27"/>
    <mergeCell ref="A57:A58"/>
    <mergeCell ref="B57:B58"/>
    <mergeCell ref="B20:B21"/>
    <mergeCell ref="A8:A9"/>
    <mergeCell ref="B8:B9"/>
    <mergeCell ref="A10:A11"/>
    <mergeCell ref="B10:B11"/>
    <mergeCell ref="A12:A13"/>
    <mergeCell ref="B12:B13"/>
    <mergeCell ref="A14:A15"/>
    <mergeCell ref="B37:B38"/>
    <mergeCell ref="B51:B52"/>
    <mergeCell ref="B55:B56"/>
    <mergeCell ref="A55:A56"/>
    <mergeCell ref="A51:A52"/>
    <mergeCell ref="A53:A54"/>
    <mergeCell ref="B53:B54"/>
    <mergeCell ref="A37:A38"/>
  </mergeCells>
  <hyperlinks>
    <hyperlink ref="B2" r:id="rId1" display="info@borge.ru"/>
    <hyperlink ref="B3" r:id="rId2"/>
  </hyperlinks>
  <pageMargins left="0.31496062992125984" right="0.27559055118110237" top="0.35433070866141736" bottom="0.27559055118110237" header="0.31496062992125984" footer="0.31496062992125984"/>
  <pageSetup paperSize="9" scale="37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6"/>
  <sheetViews>
    <sheetView view="pageBreakPreview" zoomScale="60" zoomScaleNormal="60" workbookViewId="0">
      <pane xSplit="1" topLeftCell="B1" activePane="topRight" state="frozen"/>
      <selection pane="topRight" activeCell="H6" sqref="H6:J7"/>
    </sheetView>
  </sheetViews>
  <sheetFormatPr defaultColWidth="9.109375" defaultRowHeight="15.6" x14ac:dyDescent="0.3"/>
  <cols>
    <col min="1" max="1" width="69.6640625" style="5" customWidth="1"/>
    <col min="2" max="2" width="49.88671875" style="351" customWidth="1"/>
    <col min="3" max="3" width="15.6640625" style="350" customWidth="1"/>
    <col min="4" max="6" width="15.6640625" style="5" customWidth="1"/>
    <col min="7" max="7" width="10.6640625" style="5" customWidth="1"/>
    <col min="8" max="10" width="15.6640625" style="5" customWidth="1"/>
    <col min="11" max="16384" width="9.109375" style="5"/>
  </cols>
  <sheetData>
    <row r="1" spans="1:16" ht="63" customHeight="1" x14ac:dyDescent="0.3"/>
    <row r="2" spans="1:16" ht="21.75" customHeight="1" x14ac:dyDescent="0.3">
      <c r="A2" s="132" t="s">
        <v>49</v>
      </c>
      <c r="B2" s="436" t="s">
        <v>836</v>
      </c>
    </row>
    <row r="3" spans="1:16" ht="17.25" customHeight="1" x14ac:dyDescent="0.3">
      <c r="A3" s="5" t="s">
        <v>815</v>
      </c>
      <c r="B3" s="436" t="s">
        <v>833</v>
      </c>
    </row>
    <row r="4" spans="1:16" ht="16.2" customHeight="1" x14ac:dyDescent="0.3">
      <c r="A4" s="5" t="s">
        <v>115</v>
      </c>
      <c r="B4" s="351" t="s">
        <v>842</v>
      </c>
    </row>
    <row r="5" spans="1:16" s="163" customFormat="1" ht="18" x14ac:dyDescent="0.35">
      <c r="A5" s="131" t="s">
        <v>355</v>
      </c>
      <c r="B5" s="352"/>
      <c r="C5" s="349"/>
      <c r="D5" s="138"/>
      <c r="E5" s="138"/>
      <c r="F5" s="222" t="s">
        <v>354</v>
      </c>
      <c r="G5" s="222"/>
      <c r="H5" s="222"/>
      <c r="I5" s="222"/>
      <c r="J5" s="222"/>
    </row>
    <row r="6" spans="1:16" s="163" customFormat="1" ht="15.6" customHeight="1" x14ac:dyDescent="0.35">
      <c r="A6" s="131"/>
      <c r="B6" s="352"/>
      <c r="C6" s="349"/>
      <c r="D6" s="489" t="s">
        <v>156</v>
      </c>
      <c r="E6" s="490"/>
      <c r="F6" s="490"/>
      <c r="G6" s="498" t="s">
        <v>178</v>
      </c>
      <c r="H6" s="501" t="s">
        <v>841</v>
      </c>
      <c r="I6" s="502"/>
      <c r="J6" s="503"/>
    </row>
    <row r="7" spans="1:16" s="163" customFormat="1" ht="61.5" customHeight="1" x14ac:dyDescent="0.35">
      <c r="A7" s="131"/>
      <c r="B7" s="352"/>
      <c r="C7" s="349"/>
      <c r="D7" s="491"/>
      <c r="E7" s="492"/>
      <c r="F7" s="492"/>
      <c r="G7" s="499"/>
      <c r="H7" s="504"/>
      <c r="I7" s="505"/>
      <c r="J7" s="506"/>
    </row>
    <row r="8" spans="1:16" s="223" customFormat="1" ht="28.2" customHeight="1" x14ac:dyDescent="0.3">
      <c r="A8" s="539" t="s">
        <v>1</v>
      </c>
      <c r="B8" s="596" t="s">
        <v>345</v>
      </c>
      <c r="C8" s="598" t="s">
        <v>2</v>
      </c>
      <c r="D8" s="539" t="s">
        <v>344</v>
      </c>
      <c r="E8" s="590" t="s">
        <v>343</v>
      </c>
      <c r="F8" s="591"/>
      <c r="G8" s="499"/>
      <c r="H8" s="498" t="s">
        <v>61</v>
      </c>
      <c r="I8" s="592" t="s">
        <v>343</v>
      </c>
      <c r="J8" s="593"/>
      <c r="L8" s="224"/>
      <c r="M8" s="224"/>
      <c r="N8" s="224"/>
      <c r="O8" s="224"/>
      <c r="P8" s="224"/>
    </row>
    <row r="9" spans="1:16" s="223" customFormat="1" ht="49.2" customHeight="1" x14ac:dyDescent="0.3">
      <c r="A9" s="540"/>
      <c r="B9" s="597"/>
      <c r="C9" s="599"/>
      <c r="D9" s="540"/>
      <c r="E9" s="155" t="s">
        <v>342</v>
      </c>
      <c r="F9" s="155" t="s">
        <v>341</v>
      </c>
      <c r="G9" s="500"/>
      <c r="H9" s="500"/>
      <c r="I9" s="225" t="s">
        <v>342</v>
      </c>
      <c r="J9" s="225" t="s">
        <v>341</v>
      </c>
      <c r="L9" s="224"/>
      <c r="M9" s="224"/>
      <c r="N9" s="224"/>
      <c r="O9" s="224"/>
      <c r="P9" s="224"/>
    </row>
    <row r="10" spans="1:16" s="224" customFormat="1" ht="34.950000000000003" customHeight="1" x14ac:dyDescent="0.3">
      <c r="A10" s="482" t="s">
        <v>353</v>
      </c>
      <c r="B10" s="594" t="s">
        <v>351</v>
      </c>
      <c r="C10" s="169" t="s">
        <v>346</v>
      </c>
      <c r="D10" s="72">
        <v>814</v>
      </c>
      <c r="E10" s="72">
        <v>941</v>
      </c>
      <c r="F10" s="74">
        <v>1056</v>
      </c>
      <c r="G10" s="159">
        <v>0.28000000000000003</v>
      </c>
      <c r="H10" s="160">
        <f>D10-D10*G10</f>
        <v>586.07999999999993</v>
      </c>
      <c r="I10" s="160">
        <f>E10-E10*G10</f>
        <v>677.52</v>
      </c>
      <c r="J10" s="160">
        <f>F10-F10*G10</f>
        <v>760.31999999999994</v>
      </c>
    </row>
    <row r="11" spans="1:16" s="224" customFormat="1" ht="34.950000000000003" customHeight="1" x14ac:dyDescent="0.3">
      <c r="A11" s="483"/>
      <c r="B11" s="595"/>
      <c r="C11" s="169" t="s">
        <v>92</v>
      </c>
      <c r="D11" s="72">
        <v>2048</v>
      </c>
      <c r="E11" s="72">
        <v>2367</v>
      </c>
      <c r="F11" s="74">
        <v>2656</v>
      </c>
      <c r="G11" s="159">
        <v>0.28000000000000003</v>
      </c>
      <c r="H11" s="160">
        <f t="shared" ref="H11:H17" si="0">D11-D11*G11</f>
        <v>1474.56</v>
      </c>
      <c r="I11" s="160">
        <f t="shared" ref="I11:I17" si="1">E11-E11*G11</f>
        <v>1704.2399999999998</v>
      </c>
      <c r="J11" s="160">
        <f t="shared" ref="J11:J17" si="2">F11-F11*G11</f>
        <v>1912.32</v>
      </c>
    </row>
    <row r="12" spans="1:16" s="224" customFormat="1" ht="34.950000000000003" customHeight="1" x14ac:dyDescent="0.3">
      <c r="A12" s="482" t="s">
        <v>352</v>
      </c>
      <c r="B12" s="594" t="s">
        <v>351</v>
      </c>
      <c r="C12" s="169" t="s">
        <v>346</v>
      </c>
      <c r="D12" s="72">
        <v>1143</v>
      </c>
      <c r="E12" s="72">
        <v>1318</v>
      </c>
      <c r="F12" s="74">
        <v>1476</v>
      </c>
      <c r="G12" s="159">
        <v>0.28000000000000003</v>
      </c>
      <c r="H12" s="160">
        <f t="shared" si="0"/>
        <v>822.96</v>
      </c>
      <c r="I12" s="160">
        <f t="shared" si="1"/>
        <v>948.96</v>
      </c>
      <c r="J12" s="160">
        <f t="shared" si="2"/>
        <v>1062.72</v>
      </c>
    </row>
    <row r="13" spans="1:16" s="224" customFormat="1" ht="34.950000000000003" customHeight="1" x14ac:dyDescent="0.3">
      <c r="A13" s="483"/>
      <c r="B13" s="595"/>
      <c r="C13" s="169" t="s">
        <v>92</v>
      </c>
      <c r="D13" s="72">
        <v>2732</v>
      </c>
      <c r="E13" s="72">
        <v>3149</v>
      </c>
      <c r="F13" s="74">
        <v>3525</v>
      </c>
      <c r="G13" s="159">
        <v>0.28000000000000003</v>
      </c>
      <c r="H13" s="160">
        <f t="shared" si="0"/>
        <v>1967.04</v>
      </c>
      <c r="I13" s="160">
        <f t="shared" si="1"/>
        <v>2267.2799999999997</v>
      </c>
      <c r="J13" s="160">
        <f t="shared" si="2"/>
        <v>2538</v>
      </c>
    </row>
    <row r="14" spans="1:16" s="224" customFormat="1" ht="34.950000000000003" customHeight="1" x14ac:dyDescent="0.3">
      <c r="A14" s="482" t="s">
        <v>402</v>
      </c>
      <c r="B14" s="594" t="s">
        <v>623</v>
      </c>
      <c r="C14" s="169" t="s">
        <v>346</v>
      </c>
      <c r="D14" s="72">
        <v>1311</v>
      </c>
      <c r="E14" s="72">
        <v>1511</v>
      </c>
      <c r="F14" s="74">
        <v>1615</v>
      </c>
      <c r="G14" s="159">
        <v>0.28000000000000003</v>
      </c>
      <c r="H14" s="160">
        <f t="shared" si="0"/>
        <v>943.92</v>
      </c>
      <c r="I14" s="160">
        <f t="shared" si="1"/>
        <v>1087.92</v>
      </c>
      <c r="J14" s="160">
        <f t="shared" si="2"/>
        <v>1162.8</v>
      </c>
    </row>
    <row r="15" spans="1:16" s="224" customFormat="1" ht="34.950000000000003" customHeight="1" x14ac:dyDescent="0.3">
      <c r="A15" s="483"/>
      <c r="B15" s="595"/>
      <c r="C15" s="169" t="s">
        <v>92</v>
      </c>
      <c r="D15" s="72">
        <v>2772</v>
      </c>
      <c r="E15" s="72">
        <v>3193</v>
      </c>
      <c r="F15" s="74">
        <v>3417</v>
      </c>
      <c r="G15" s="159">
        <v>0.28000000000000003</v>
      </c>
      <c r="H15" s="160">
        <f t="shared" si="0"/>
        <v>1995.84</v>
      </c>
      <c r="I15" s="160">
        <f t="shared" si="1"/>
        <v>2298.96</v>
      </c>
      <c r="J15" s="160">
        <f t="shared" si="2"/>
        <v>2460.2399999999998</v>
      </c>
    </row>
    <row r="16" spans="1:16" s="224" customFormat="1" ht="34.950000000000003" customHeight="1" x14ac:dyDescent="0.3">
      <c r="A16" s="482" t="s">
        <v>350</v>
      </c>
      <c r="B16" s="594" t="s">
        <v>623</v>
      </c>
      <c r="C16" s="169" t="s">
        <v>346</v>
      </c>
      <c r="D16" s="72">
        <v>1375</v>
      </c>
      <c r="E16" s="72">
        <v>1585</v>
      </c>
      <c r="F16" s="74">
        <v>1690</v>
      </c>
      <c r="G16" s="159">
        <v>0.28000000000000003</v>
      </c>
      <c r="H16" s="160">
        <f t="shared" si="0"/>
        <v>990</v>
      </c>
      <c r="I16" s="160">
        <f t="shared" si="1"/>
        <v>1141.1999999999998</v>
      </c>
      <c r="J16" s="160">
        <f t="shared" si="2"/>
        <v>1216.8</v>
      </c>
    </row>
    <row r="17" spans="1:10" s="224" customFormat="1" ht="34.950000000000003" customHeight="1" x14ac:dyDescent="0.3">
      <c r="A17" s="483"/>
      <c r="B17" s="595"/>
      <c r="C17" s="169" t="s">
        <v>92</v>
      </c>
      <c r="D17" s="72">
        <v>2908</v>
      </c>
      <c r="E17" s="72">
        <v>3351</v>
      </c>
      <c r="F17" s="74">
        <v>3580</v>
      </c>
      <c r="G17" s="159">
        <v>0.28000000000000003</v>
      </c>
      <c r="H17" s="160">
        <f t="shared" si="0"/>
        <v>2093.7599999999998</v>
      </c>
      <c r="I17" s="160">
        <f t="shared" si="1"/>
        <v>2412.7199999999998</v>
      </c>
      <c r="J17" s="160">
        <f t="shared" si="2"/>
        <v>2577.6</v>
      </c>
    </row>
    <row r="18" spans="1:10" s="125" customFormat="1" ht="16.2" customHeight="1" x14ac:dyDescent="0.3">
      <c r="A18" s="130" t="s">
        <v>336</v>
      </c>
      <c r="B18" s="330"/>
      <c r="C18" s="129"/>
      <c r="D18" s="128"/>
      <c r="E18" s="128"/>
      <c r="F18" s="128"/>
      <c r="G18" s="128"/>
      <c r="H18" s="128"/>
      <c r="I18" s="128"/>
      <c r="J18" s="128"/>
    </row>
    <row r="19" spans="1:10" s="125" customFormat="1" ht="16.2" customHeight="1" x14ac:dyDescent="0.3">
      <c r="A19" s="130" t="s">
        <v>335</v>
      </c>
      <c r="B19" s="330"/>
      <c r="C19" s="129"/>
      <c r="D19" s="128"/>
      <c r="E19" s="128"/>
      <c r="F19" s="128"/>
      <c r="G19" s="128"/>
      <c r="H19" s="128"/>
      <c r="I19" s="128"/>
      <c r="J19" s="128"/>
    </row>
    <row r="20" spans="1:10" s="125" customFormat="1" ht="16.2" customHeight="1" x14ac:dyDescent="0.3">
      <c r="A20" s="130" t="s">
        <v>334</v>
      </c>
      <c r="B20" s="330"/>
      <c r="C20" s="129"/>
      <c r="D20" s="128"/>
      <c r="E20" s="128"/>
      <c r="F20" s="128"/>
      <c r="G20" s="128"/>
      <c r="H20" s="128"/>
      <c r="I20" s="128"/>
      <c r="J20" s="128"/>
    </row>
    <row r="21" spans="1:10" s="125" customFormat="1" ht="16.2" customHeight="1" x14ac:dyDescent="0.3">
      <c r="A21" s="130" t="s">
        <v>333</v>
      </c>
      <c r="B21" s="330"/>
      <c r="C21" s="129"/>
      <c r="D21" s="128"/>
      <c r="E21" s="128"/>
      <c r="F21" s="128"/>
      <c r="G21" s="128"/>
      <c r="H21" s="128"/>
      <c r="I21" s="128"/>
      <c r="J21" s="128"/>
    </row>
    <row r="22" spans="1:10" s="125" customFormat="1" ht="16.2" customHeight="1" x14ac:dyDescent="0.3">
      <c r="A22" s="130" t="s">
        <v>332</v>
      </c>
      <c r="B22" s="330"/>
      <c r="C22" s="129"/>
      <c r="D22" s="128"/>
      <c r="E22" s="128"/>
      <c r="F22" s="128"/>
      <c r="G22" s="128"/>
      <c r="H22" s="128"/>
      <c r="I22" s="128"/>
      <c r="J22" s="128"/>
    </row>
    <row r="23" spans="1:10" s="125" customFormat="1" ht="20.399999999999999" customHeight="1" x14ac:dyDescent="0.3">
      <c r="A23" s="130" t="s">
        <v>331</v>
      </c>
      <c r="B23" s="330"/>
      <c r="C23" s="129"/>
      <c r="D23" s="128"/>
      <c r="E23" s="128"/>
      <c r="F23" s="128"/>
      <c r="G23" s="128"/>
      <c r="H23" s="128"/>
      <c r="I23" s="128"/>
      <c r="J23" s="128"/>
    </row>
    <row r="24" spans="1:10" x14ac:dyDescent="0.3">
      <c r="A24" s="137"/>
      <c r="C24" s="38"/>
      <c r="D24" s="136"/>
      <c r="E24" s="136"/>
      <c r="F24" s="136"/>
      <c r="G24" s="136"/>
      <c r="H24" s="136"/>
      <c r="I24" s="136"/>
      <c r="J24" s="136"/>
    </row>
    <row r="25" spans="1:10" x14ac:dyDescent="0.3">
      <c r="A25" s="7"/>
      <c r="B25" s="353"/>
      <c r="C25" s="38"/>
      <c r="D25" s="7"/>
      <c r="E25" s="7"/>
      <c r="F25" s="7"/>
      <c r="G25" s="7"/>
      <c r="H25" s="7"/>
      <c r="I25" s="7"/>
      <c r="J25" s="7"/>
    </row>
    <row r="26" spans="1:10" s="163" customFormat="1" ht="18" x14ac:dyDescent="0.35">
      <c r="A26" s="226" t="s">
        <v>349</v>
      </c>
      <c r="B26" s="354"/>
      <c r="C26" s="349"/>
      <c r="D26" s="138"/>
      <c r="E26" s="138"/>
      <c r="F26" s="138"/>
      <c r="G26" s="138"/>
      <c r="H26" s="138"/>
      <c r="I26" s="138"/>
      <c r="J26" s="138"/>
    </row>
    <row r="27" spans="1:10" s="163" customFormat="1" ht="32.25" customHeight="1" x14ac:dyDescent="0.35">
      <c r="A27" s="472" t="s">
        <v>348</v>
      </c>
      <c r="B27" s="477" t="s">
        <v>347</v>
      </c>
      <c r="C27" s="169" t="s">
        <v>346</v>
      </c>
      <c r="D27" s="127">
        <v>455</v>
      </c>
      <c r="E27" s="126">
        <v>469</v>
      </c>
      <c r="F27" s="72">
        <v>522</v>
      </c>
      <c r="G27" s="159">
        <v>0.28000000000000003</v>
      </c>
      <c r="H27" s="160">
        <f t="shared" ref="H27:H31" si="3">D27-D27*G27</f>
        <v>327.60000000000002</v>
      </c>
      <c r="I27" s="160">
        <f t="shared" ref="I27:I31" si="4">E27-E27*G27</f>
        <v>337.67999999999995</v>
      </c>
      <c r="J27" s="160">
        <f t="shared" ref="J27:J31" si="5">F27-F27*G27</f>
        <v>375.84</v>
      </c>
    </row>
    <row r="28" spans="1:10" s="163" customFormat="1" ht="30.75" customHeight="1" x14ac:dyDescent="0.35">
      <c r="A28" s="473"/>
      <c r="B28" s="477"/>
      <c r="C28" s="169" t="s">
        <v>92</v>
      </c>
      <c r="D28" s="156">
        <v>1007</v>
      </c>
      <c r="E28" s="126">
        <v>1038</v>
      </c>
      <c r="F28" s="72">
        <v>1169</v>
      </c>
      <c r="G28" s="159">
        <v>0.28000000000000003</v>
      </c>
      <c r="H28" s="160">
        <f t="shared" si="3"/>
        <v>725.04</v>
      </c>
      <c r="I28" s="160">
        <f t="shared" si="4"/>
        <v>747.3599999999999</v>
      </c>
      <c r="J28" s="160">
        <f t="shared" si="5"/>
        <v>841.68</v>
      </c>
    </row>
    <row r="29" spans="1:10" s="163" customFormat="1" ht="72" x14ac:dyDescent="0.35">
      <c r="A29" s="227" t="s">
        <v>329</v>
      </c>
      <c r="B29" s="325" t="s">
        <v>328</v>
      </c>
      <c r="C29" s="169" t="s">
        <v>32</v>
      </c>
      <c r="D29" s="127">
        <v>269</v>
      </c>
      <c r="E29" s="126">
        <v>278</v>
      </c>
      <c r="F29" s="126">
        <v>316</v>
      </c>
      <c r="G29" s="159">
        <v>0.28000000000000003</v>
      </c>
      <c r="H29" s="160">
        <f t="shared" si="3"/>
        <v>193.68</v>
      </c>
      <c r="I29" s="160">
        <f t="shared" si="4"/>
        <v>200.16</v>
      </c>
      <c r="J29" s="160">
        <f t="shared" si="5"/>
        <v>227.51999999999998</v>
      </c>
    </row>
    <row r="30" spans="1:10" s="163" customFormat="1" ht="54" x14ac:dyDescent="0.35">
      <c r="A30" s="167" t="s">
        <v>327</v>
      </c>
      <c r="B30" s="355" t="s">
        <v>325</v>
      </c>
      <c r="C30" s="169" t="s">
        <v>32</v>
      </c>
      <c r="D30" s="127">
        <v>412</v>
      </c>
      <c r="E30" s="126">
        <v>426</v>
      </c>
      <c r="F30" s="126">
        <v>479</v>
      </c>
      <c r="G30" s="159">
        <v>0.28000000000000003</v>
      </c>
      <c r="H30" s="160">
        <f t="shared" si="3"/>
        <v>296.64</v>
      </c>
      <c r="I30" s="160">
        <f t="shared" si="4"/>
        <v>306.71999999999997</v>
      </c>
      <c r="J30" s="160">
        <f t="shared" si="5"/>
        <v>344.88</v>
      </c>
    </row>
    <row r="31" spans="1:10" s="163" customFormat="1" ht="50.4" customHeight="1" x14ac:dyDescent="0.35">
      <c r="A31" s="167" t="s">
        <v>326</v>
      </c>
      <c r="B31" s="355" t="s">
        <v>325</v>
      </c>
      <c r="C31" s="169" t="s">
        <v>32</v>
      </c>
      <c r="D31" s="127">
        <v>430</v>
      </c>
      <c r="E31" s="126">
        <v>443</v>
      </c>
      <c r="F31" s="126">
        <v>479</v>
      </c>
      <c r="G31" s="159">
        <v>0.28000000000000003</v>
      </c>
      <c r="H31" s="160">
        <f t="shared" si="3"/>
        <v>309.60000000000002</v>
      </c>
      <c r="I31" s="160">
        <f t="shared" si="4"/>
        <v>318.95999999999998</v>
      </c>
      <c r="J31" s="160">
        <f t="shared" si="5"/>
        <v>344.88</v>
      </c>
    </row>
    <row r="32" spans="1:10" ht="49.2" customHeight="1" x14ac:dyDescent="0.3">
      <c r="A32" s="116"/>
      <c r="B32" s="135"/>
      <c r="C32" s="112"/>
      <c r="D32" s="134"/>
      <c r="E32" s="133"/>
      <c r="F32" s="133"/>
      <c r="G32" s="133"/>
      <c r="H32" s="133"/>
      <c r="I32" s="133"/>
      <c r="J32" s="133"/>
    </row>
    <row r="33" spans="1:10" s="163" customFormat="1" ht="18" x14ac:dyDescent="0.35">
      <c r="A33" s="131" t="s">
        <v>56</v>
      </c>
      <c r="B33" s="352"/>
      <c r="C33" s="223"/>
      <c r="D33" s="131"/>
      <c r="E33" s="131"/>
      <c r="F33" s="131"/>
      <c r="G33" s="131"/>
      <c r="H33" s="131"/>
      <c r="I33" s="131"/>
      <c r="J33" s="131"/>
    </row>
    <row r="34" spans="1:10" s="163" customFormat="1" ht="18" customHeight="1" x14ac:dyDescent="0.35">
      <c r="A34" s="131"/>
      <c r="B34" s="352"/>
      <c r="C34" s="223"/>
      <c r="D34" s="489" t="s">
        <v>156</v>
      </c>
      <c r="E34" s="490"/>
      <c r="F34" s="490"/>
      <c r="G34" s="498" t="s">
        <v>178</v>
      </c>
      <c r="H34" s="501" t="s">
        <v>841</v>
      </c>
      <c r="I34" s="502"/>
      <c r="J34" s="503"/>
    </row>
    <row r="35" spans="1:10" s="163" customFormat="1" ht="62.25" customHeight="1" x14ac:dyDescent="0.35">
      <c r="A35" s="131"/>
      <c r="B35" s="352"/>
      <c r="C35" s="223"/>
      <c r="D35" s="491"/>
      <c r="E35" s="492"/>
      <c r="F35" s="492"/>
      <c r="G35" s="499"/>
      <c r="H35" s="504"/>
      <c r="I35" s="505"/>
      <c r="J35" s="506"/>
    </row>
    <row r="36" spans="1:10" s="223" customFormat="1" ht="28.2" customHeight="1" x14ac:dyDescent="0.3">
      <c r="A36" s="539" t="s">
        <v>1</v>
      </c>
      <c r="B36" s="596" t="s">
        <v>345</v>
      </c>
      <c r="C36" s="598" t="s">
        <v>2</v>
      </c>
      <c r="D36" s="539" t="s">
        <v>344</v>
      </c>
      <c r="E36" s="590" t="s">
        <v>343</v>
      </c>
      <c r="F36" s="591"/>
      <c r="G36" s="499"/>
      <c r="H36" s="498" t="s">
        <v>61</v>
      </c>
      <c r="I36" s="592" t="s">
        <v>343</v>
      </c>
      <c r="J36" s="593"/>
    </row>
    <row r="37" spans="1:10" s="223" customFormat="1" ht="51" customHeight="1" x14ac:dyDescent="0.3">
      <c r="A37" s="540"/>
      <c r="B37" s="597"/>
      <c r="C37" s="599"/>
      <c r="D37" s="540"/>
      <c r="E37" s="155" t="s">
        <v>342</v>
      </c>
      <c r="F37" s="155" t="s">
        <v>341</v>
      </c>
      <c r="G37" s="500"/>
      <c r="H37" s="500"/>
      <c r="I37" s="225" t="s">
        <v>342</v>
      </c>
      <c r="J37" s="225" t="s">
        <v>341</v>
      </c>
    </row>
    <row r="38" spans="1:10" s="163" customFormat="1" ht="35.4" customHeight="1" x14ac:dyDescent="0.35">
      <c r="A38" s="601" t="s">
        <v>340</v>
      </c>
      <c r="B38" s="603" t="s">
        <v>339</v>
      </c>
      <c r="C38" s="327" t="s">
        <v>321</v>
      </c>
      <c r="D38" s="81">
        <v>3749</v>
      </c>
      <c r="E38" s="81">
        <v>4200</v>
      </c>
      <c r="F38" s="156">
        <v>4619</v>
      </c>
      <c r="G38" s="159">
        <v>0.19</v>
      </c>
      <c r="H38" s="160">
        <f t="shared" ref="H38:H41" si="6">D38-D38*G38</f>
        <v>3036.69</v>
      </c>
      <c r="I38" s="160">
        <f t="shared" ref="I38:I41" si="7">E38-E38*G38</f>
        <v>3402</v>
      </c>
      <c r="J38" s="160">
        <f t="shared" ref="J38:J41" si="8">F38-F38*G38</f>
        <v>3741.39</v>
      </c>
    </row>
    <row r="39" spans="1:10" s="163" customFormat="1" ht="36" customHeight="1" x14ac:dyDescent="0.35">
      <c r="A39" s="602"/>
      <c r="B39" s="604"/>
      <c r="C39" s="328" t="s">
        <v>320</v>
      </c>
      <c r="D39" s="72">
        <v>7246</v>
      </c>
      <c r="E39" s="81">
        <v>8115</v>
      </c>
      <c r="F39" s="156">
        <v>8927</v>
      </c>
      <c r="G39" s="159">
        <v>0.19</v>
      </c>
      <c r="H39" s="160">
        <f t="shared" si="6"/>
        <v>5869.26</v>
      </c>
      <c r="I39" s="160">
        <f t="shared" si="7"/>
        <v>6573.15</v>
      </c>
      <c r="J39" s="160">
        <f t="shared" si="8"/>
        <v>7230.87</v>
      </c>
    </row>
    <row r="40" spans="1:10" s="163" customFormat="1" ht="36.6" customHeight="1" x14ac:dyDescent="0.35">
      <c r="A40" s="602" t="s">
        <v>338</v>
      </c>
      <c r="B40" s="602" t="s">
        <v>337</v>
      </c>
      <c r="C40" s="328" t="s">
        <v>321</v>
      </c>
      <c r="D40" s="72">
        <v>3917</v>
      </c>
      <c r="E40" s="81">
        <v>4386</v>
      </c>
      <c r="F40" s="156">
        <v>4825</v>
      </c>
      <c r="G40" s="159">
        <v>0.19</v>
      </c>
      <c r="H40" s="160">
        <f t="shared" si="6"/>
        <v>3172.77</v>
      </c>
      <c r="I40" s="160">
        <f t="shared" si="7"/>
        <v>3552.66</v>
      </c>
      <c r="J40" s="160">
        <f t="shared" si="8"/>
        <v>3908.25</v>
      </c>
    </row>
    <row r="41" spans="1:10" s="163" customFormat="1" ht="36" customHeight="1" x14ac:dyDescent="0.35">
      <c r="A41" s="477"/>
      <c r="B41" s="602"/>
      <c r="C41" s="328" t="s">
        <v>320</v>
      </c>
      <c r="D41" s="72">
        <v>8029</v>
      </c>
      <c r="E41" s="81">
        <v>8993</v>
      </c>
      <c r="F41" s="156">
        <v>9890</v>
      </c>
      <c r="G41" s="159">
        <v>0.19</v>
      </c>
      <c r="H41" s="160">
        <f t="shared" si="6"/>
        <v>6503.49</v>
      </c>
      <c r="I41" s="160">
        <f t="shared" si="7"/>
        <v>7284.33</v>
      </c>
      <c r="J41" s="160">
        <f t="shared" si="8"/>
        <v>8010.9</v>
      </c>
    </row>
    <row r="42" spans="1:10" s="125" customFormat="1" ht="16.2" customHeight="1" x14ac:dyDescent="0.3">
      <c r="A42" s="130" t="s">
        <v>336</v>
      </c>
      <c r="B42" s="330"/>
      <c r="C42" s="129"/>
      <c r="D42" s="128"/>
      <c r="E42" s="128"/>
      <c r="F42" s="128"/>
      <c r="G42" s="128"/>
      <c r="H42" s="128"/>
      <c r="I42" s="128"/>
      <c r="J42" s="128"/>
    </row>
    <row r="43" spans="1:10" s="125" customFormat="1" ht="16.2" customHeight="1" x14ac:dyDescent="0.3">
      <c r="A43" s="130" t="s">
        <v>335</v>
      </c>
      <c r="B43" s="330"/>
      <c r="C43" s="129"/>
      <c r="D43" s="128"/>
      <c r="E43" s="128"/>
      <c r="F43" s="128"/>
      <c r="G43" s="128"/>
      <c r="H43" s="128"/>
      <c r="I43" s="128"/>
      <c r="J43" s="128"/>
    </row>
    <row r="44" spans="1:10" s="125" customFormat="1" ht="16.2" customHeight="1" x14ac:dyDescent="0.3">
      <c r="A44" s="130" t="s">
        <v>334</v>
      </c>
      <c r="B44" s="330"/>
      <c r="C44" s="129"/>
      <c r="D44" s="128"/>
      <c r="E44" s="128"/>
      <c r="F44" s="128"/>
      <c r="G44" s="128"/>
      <c r="H44" s="128"/>
      <c r="I44" s="128"/>
      <c r="J44" s="128"/>
    </row>
    <row r="45" spans="1:10" s="125" customFormat="1" ht="16.2" customHeight="1" x14ac:dyDescent="0.3">
      <c r="A45" s="130" t="s">
        <v>333</v>
      </c>
      <c r="B45" s="330"/>
      <c r="C45" s="129"/>
      <c r="D45" s="128"/>
      <c r="E45" s="128"/>
      <c r="F45" s="128"/>
      <c r="G45" s="128"/>
      <c r="H45" s="128"/>
      <c r="I45" s="128"/>
      <c r="J45" s="128"/>
    </row>
    <row r="46" spans="1:10" s="125" customFormat="1" ht="16.2" customHeight="1" x14ac:dyDescent="0.3">
      <c r="A46" s="130" t="s">
        <v>332</v>
      </c>
      <c r="B46" s="330"/>
      <c r="C46" s="129"/>
      <c r="D46" s="128"/>
      <c r="E46" s="128"/>
      <c r="F46" s="128"/>
      <c r="G46" s="128"/>
      <c r="H46" s="128"/>
      <c r="I46" s="128"/>
      <c r="J46" s="128"/>
    </row>
    <row r="47" spans="1:10" s="125" customFormat="1" ht="20.399999999999999" customHeight="1" x14ac:dyDescent="0.3">
      <c r="A47" s="130" t="s">
        <v>331</v>
      </c>
      <c r="B47" s="330"/>
      <c r="C47" s="129"/>
      <c r="D47" s="128"/>
      <c r="E47" s="128"/>
      <c r="F47" s="128"/>
      <c r="G47" s="128"/>
      <c r="H47" s="128"/>
      <c r="I47" s="128"/>
      <c r="J47" s="128"/>
    </row>
    <row r="48" spans="1:10" s="125" customFormat="1" ht="20.399999999999999" customHeight="1" x14ac:dyDescent="0.3">
      <c r="A48" s="130"/>
      <c r="B48" s="330"/>
      <c r="C48" s="129"/>
      <c r="D48" s="128"/>
      <c r="E48" s="128"/>
      <c r="F48" s="128"/>
      <c r="G48" s="128"/>
      <c r="H48" s="128"/>
      <c r="I48" s="128"/>
      <c r="J48" s="128"/>
    </row>
    <row r="49" spans="1:11" s="163" customFormat="1" ht="31.2" customHeight="1" x14ac:dyDescent="0.35">
      <c r="A49" s="69" t="s">
        <v>330</v>
      </c>
      <c r="B49" s="356"/>
      <c r="C49" s="349"/>
    </row>
    <row r="50" spans="1:11" s="163" customFormat="1" ht="72" x14ac:dyDescent="0.35">
      <c r="A50" s="227" t="s">
        <v>329</v>
      </c>
      <c r="B50" s="325" t="s">
        <v>328</v>
      </c>
      <c r="C50" s="169" t="s">
        <v>32</v>
      </c>
      <c r="D50" s="127">
        <v>346</v>
      </c>
      <c r="E50" s="126">
        <v>357</v>
      </c>
      <c r="F50" s="126">
        <v>395</v>
      </c>
      <c r="G50" s="159">
        <v>0.19</v>
      </c>
      <c r="H50" s="160">
        <f t="shared" ref="H50:H57" si="9">D50-D50*G50</f>
        <v>280.26</v>
      </c>
      <c r="I50" s="160">
        <f t="shared" ref="I50:I55" si="10">E50-E50*G50</f>
        <v>289.17</v>
      </c>
      <c r="J50" s="160">
        <f t="shared" ref="J50:J55" si="11">F50-F50*G50</f>
        <v>319.95</v>
      </c>
    </row>
    <row r="51" spans="1:11" s="163" customFormat="1" ht="54" x14ac:dyDescent="0.35">
      <c r="A51" s="167" t="s">
        <v>327</v>
      </c>
      <c r="B51" s="355" t="s">
        <v>325</v>
      </c>
      <c r="C51" s="169" t="s">
        <v>32</v>
      </c>
      <c r="D51" s="127">
        <v>412</v>
      </c>
      <c r="E51" s="126">
        <v>426</v>
      </c>
      <c r="F51" s="126">
        <v>479</v>
      </c>
      <c r="G51" s="159">
        <v>0.19</v>
      </c>
      <c r="H51" s="160">
        <f t="shared" si="9"/>
        <v>333.72</v>
      </c>
      <c r="I51" s="160">
        <f t="shared" si="10"/>
        <v>345.06</v>
      </c>
      <c r="J51" s="160">
        <f t="shared" si="11"/>
        <v>387.99</v>
      </c>
    </row>
    <row r="52" spans="1:11" s="163" customFormat="1" ht="50.4" customHeight="1" x14ac:dyDescent="0.35">
      <c r="A52" s="167" t="s">
        <v>326</v>
      </c>
      <c r="B52" s="355" t="s">
        <v>325</v>
      </c>
      <c r="C52" s="169" t="s">
        <v>32</v>
      </c>
      <c r="D52" s="127">
        <v>430</v>
      </c>
      <c r="E52" s="126">
        <v>443</v>
      </c>
      <c r="F52" s="126">
        <v>479</v>
      </c>
      <c r="G52" s="159">
        <v>0.19</v>
      </c>
      <c r="H52" s="160">
        <f t="shared" si="9"/>
        <v>348.3</v>
      </c>
      <c r="I52" s="160">
        <f t="shared" si="10"/>
        <v>358.83</v>
      </c>
      <c r="J52" s="160">
        <f t="shared" si="11"/>
        <v>387.99</v>
      </c>
    </row>
    <row r="53" spans="1:11" s="163" customFormat="1" ht="50.4" customHeight="1" x14ac:dyDescent="0.35">
      <c r="A53" s="167" t="s">
        <v>58</v>
      </c>
      <c r="B53" s="325" t="s">
        <v>324</v>
      </c>
      <c r="C53" s="169" t="s">
        <v>38</v>
      </c>
      <c r="D53" s="368">
        <v>293</v>
      </c>
      <c r="E53" s="126">
        <v>303</v>
      </c>
      <c r="F53" s="126">
        <v>339</v>
      </c>
      <c r="G53" s="159">
        <v>0.19</v>
      </c>
      <c r="H53" s="160">
        <f t="shared" si="9"/>
        <v>237.32999999999998</v>
      </c>
      <c r="I53" s="160">
        <f t="shared" si="10"/>
        <v>245.43</v>
      </c>
      <c r="J53" s="160">
        <f t="shared" si="11"/>
        <v>274.59000000000003</v>
      </c>
    </row>
    <row r="54" spans="1:11" s="163" customFormat="1" ht="28.2" customHeight="1" x14ac:dyDescent="0.35">
      <c r="A54" s="530" t="s">
        <v>323</v>
      </c>
      <c r="B54" s="477" t="s">
        <v>322</v>
      </c>
      <c r="C54" s="328" t="s">
        <v>321</v>
      </c>
      <c r="D54" s="368">
        <v>3463</v>
      </c>
      <c r="E54" s="72">
        <v>3572</v>
      </c>
      <c r="F54" s="72">
        <v>4049</v>
      </c>
      <c r="G54" s="159">
        <v>0.19</v>
      </c>
      <c r="H54" s="160">
        <f t="shared" si="9"/>
        <v>2805.0299999999997</v>
      </c>
      <c r="I54" s="160">
        <f t="shared" si="10"/>
        <v>2893.3199999999997</v>
      </c>
      <c r="J54" s="160">
        <f t="shared" si="11"/>
        <v>3279.69</v>
      </c>
    </row>
    <row r="55" spans="1:11" s="163" customFormat="1" ht="30.6" customHeight="1" x14ac:dyDescent="0.35">
      <c r="A55" s="530"/>
      <c r="B55" s="477"/>
      <c r="C55" s="328" t="s">
        <v>320</v>
      </c>
      <c r="D55" s="368">
        <v>7064</v>
      </c>
      <c r="E55" s="72">
        <v>7285</v>
      </c>
      <c r="F55" s="72">
        <v>8254</v>
      </c>
      <c r="G55" s="159">
        <v>0.19</v>
      </c>
      <c r="H55" s="160">
        <f t="shared" si="9"/>
        <v>5721.84</v>
      </c>
      <c r="I55" s="160">
        <f t="shared" si="10"/>
        <v>5900.85</v>
      </c>
      <c r="J55" s="160">
        <f t="shared" si="11"/>
        <v>6685.74</v>
      </c>
    </row>
    <row r="56" spans="1:11" s="163" customFormat="1" ht="25.2" customHeight="1" x14ac:dyDescent="0.35">
      <c r="A56" s="477" t="s">
        <v>111</v>
      </c>
      <c r="B56" s="600" t="s">
        <v>16</v>
      </c>
      <c r="C56" s="328" t="s">
        <v>321</v>
      </c>
      <c r="D56" s="536">
        <v>195</v>
      </c>
      <c r="E56" s="537"/>
      <c r="F56" s="538"/>
      <c r="G56" s="159">
        <v>0.19</v>
      </c>
      <c r="H56" s="513">
        <f t="shared" si="9"/>
        <v>157.94999999999999</v>
      </c>
      <c r="I56" s="514"/>
      <c r="J56" s="515"/>
    </row>
    <row r="57" spans="1:11" s="163" customFormat="1" ht="28.2" customHeight="1" x14ac:dyDescent="0.35">
      <c r="A57" s="477"/>
      <c r="B57" s="600"/>
      <c r="C57" s="328" t="s">
        <v>320</v>
      </c>
      <c r="D57" s="536">
        <v>380</v>
      </c>
      <c r="E57" s="537"/>
      <c r="F57" s="538"/>
      <c r="G57" s="159">
        <v>0.19</v>
      </c>
      <c r="H57" s="513">
        <f t="shared" si="9"/>
        <v>307.8</v>
      </c>
      <c r="I57" s="514"/>
      <c r="J57" s="515"/>
    </row>
    <row r="58" spans="1:11" s="125" customFormat="1" ht="20.399999999999999" customHeight="1" x14ac:dyDescent="0.3">
      <c r="A58" s="5"/>
      <c r="B58" s="351"/>
      <c r="C58" s="350"/>
      <c r="D58" s="5"/>
      <c r="E58" s="5"/>
      <c r="F58" s="5"/>
      <c r="G58" s="5"/>
      <c r="H58" s="5"/>
      <c r="I58" s="5"/>
      <c r="J58" s="5"/>
      <c r="K58" s="5"/>
    </row>
    <row r="59" spans="1:11" s="125" customFormat="1" ht="30" customHeight="1" x14ac:dyDescent="0.35">
      <c r="A59" s="131" t="s">
        <v>59</v>
      </c>
      <c r="B59" s="356"/>
      <c r="C59" s="349"/>
      <c r="D59" s="163"/>
      <c r="E59" s="163"/>
      <c r="F59" s="163"/>
      <c r="G59" s="163"/>
      <c r="H59" s="163"/>
      <c r="I59" s="163"/>
      <c r="J59" s="163"/>
      <c r="K59" s="5"/>
    </row>
    <row r="60" spans="1:11" ht="30" customHeight="1" x14ac:dyDescent="0.3">
      <c r="A60" s="472" t="s">
        <v>692</v>
      </c>
      <c r="B60" s="482" t="s">
        <v>693</v>
      </c>
      <c r="C60" s="328" t="s">
        <v>99</v>
      </c>
      <c r="D60" s="263">
        <v>3168</v>
      </c>
      <c r="E60" s="263">
        <v>3388</v>
      </c>
      <c r="F60" s="263">
        <v>3653</v>
      </c>
      <c r="G60" s="159">
        <v>0.28000000000000003</v>
      </c>
      <c r="H60" s="160">
        <f t="shared" ref="H60:H71" si="12">D60-D60*G60</f>
        <v>2280.96</v>
      </c>
      <c r="I60" s="160">
        <f t="shared" ref="I60:I71" si="13">E60-E60*G60</f>
        <v>2439.3599999999997</v>
      </c>
      <c r="J60" s="160">
        <f t="shared" ref="J60:J71" si="14">F60-F60*G60</f>
        <v>2630.16</v>
      </c>
    </row>
    <row r="61" spans="1:11" ht="30" customHeight="1" x14ac:dyDescent="0.3">
      <c r="A61" s="605"/>
      <c r="B61" s="606"/>
      <c r="C61" s="328" t="s">
        <v>100</v>
      </c>
      <c r="D61" s="263">
        <v>3953</v>
      </c>
      <c r="E61" s="263">
        <v>4229</v>
      </c>
      <c r="F61" s="263">
        <v>4542</v>
      </c>
      <c r="G61" s="159">
        <v>0.28000000000000003</v>
      </c>
      <c r="H61" s="160">
        <f t="shared" si="12"/>
        <v>2846.16</v>
      </c>
      <c r="I61" s="160">
        <f t="shared" si="13"/>
        <v>3044.88</v>
      </c>
      <c r="J61" s="160">
        <f t="shared" si="14"/>
        <v>3270.24</v>
      </c>
    </row>
    <row r="62" spans="1:11" ht="30" customHeight="1" x14ac:dyDescent="0.3">
      <c r="A62" s="473"/>
      <c r="B62" s="483"/>
      <c r="C62" s="328" t="s">
        <v>101</v>
      </c>
      <c r="D62" s="263">
        <v>4327</v>
      </c>
      <c r="E62" s="263">
        <v>4630</v>
      </c>
      <c r="F62" s="263">
        <v>4986</v>
      </c>
      <c r="G62" s="159">
        <v>0.28000000000000003</v>
      </c>
      <c r="H62" s="160">
        <f t="shared" si="12"/>
        <v>3115.4399999999996</v>
      </c>
      <c r="I62" s="160">
        <f t="shared" si="13"/>
        <v>3333.6</v>
      </c>
      <c r="J62" s="160">
        <f t="shared" si="14"/>
        <v>3589.92</v>
      </c>
    </row>
    <row r="63" spans="1:11" ht="30" customHeight="1" x14ac:dyDescent="0.3">
      <c r="A63" s="477" t="s">
        <v>694</v>
      </c>
      <c r="B63" s="482" t="s">
        <v>695</v>
      </c>
      <c r="C63" s="328" t="s">
        <v>99</v>
      </c>
      <c r="D63" s="263">
        <v>3541</v>
      </c>
      <c r="E63" s="263">
        <v>3789</v>
      </c>
      <c r="F63" s="263">
        <v>4072</v>
      </c>
      <c r="G63" s="159">
        <v>0.28000000000000003</v>
      </c>
      <c r="H63" s="160">
        <f t="shared" si="12"/>
        <v>2549.52</v>
      </c>
      <c r="I63" s="160">
        <f t="shared" si="13"/>
        <v>2728.08</v>
      </c>
      <c r="J63" s="160">
        <f t="shared" si="14"/>
        <v>2931.84</v>
      </c>
    </row>
    <row r="64" spans="1:11" ht="30" customHeight="1" x14ac:dyDescent="0.3">
      <c r="A64" s="477"/>
      <c r="B64" s="606"/>
      <c r="C64" s="328" t="s">
        <v>100</v>
      </c>
      <c r="D64" s="263">
        <v>4253</v>
      </c>
      <c r="E64" s="263">
        <v>4550</v>
      </c>
      <c r="F64" s="263">
        <v>4894</v>
      </c>
      <c r="G64" s="159">
        <v>0.28000000000000003</v>
      </c>
      <c r="H64" s="160">
        <f t="shared" si="12"/>
        <v>3062.16</v>
      </c>
      <c r="I64" s="160">
        <f t="shared" si="13"/>
        <v>3276</v>
      </c>
      <c r="J64" s="160">
        <f t="shared" si="14"/>
        <v>3523.68</v>
      </c>
    </row>
    <row r="65" spans="1:10" ht="30" customHeight="1" x14ac:dyDescent="0.3">
      <c r="A65" s="477"/>
      <c r="B65" s="483"/>
      <c r="C65" s="328" t="s">
        <v>101</v>
      </c>
      <c r="D65" s="263">
        <v>4689</v>
      </c>
      <c r="E65" s="263">
        <v>5016</v>
      </c>
      <c r="F65" s="263">
        <v>5389</v>
      </c>
      <c r="G65" s="159">
        <v>0.28000000000000003</v>
      </c>
      <c r="H65" s="160">
        <f t="shared" si="12"/>
        <v>3376.08</v>
      </c>
      <c r="I65" s="160">
        <f t="shared" si="13"/>
        <v>3611.5199999999995</v>
      </c>
      <c r="J65" s="160">
        <f t="shared" si="14"/>
        <v>3880.08</v>
      </c>
    </row>
    <row r="66" spans="1:10" ht="30" customHeight="1" x14ac:dyDescent="0.3">
      <c r="A66" s="477" t="s">
        <v>696</v>
      </c>
      <c r="B66" s="482" t="s">
        <v>693</v>
      </c>
      <c r="C66" s="328" t="s">
        <v>99</v>
      </c>
      <c r="D66" s="263">
        <v>4874</v>
      </c>
      <c r="E66" s="263">
        <v>5207</v>
      </c>
      <c r="F66" s="263">
        <v>5603</v>
      </c>
      <c r="G66" s="159">
        <v>0.28000000000000003</v>
      </c>
      <c r="H66" s="160">
        <f t="shared" si="12"/>
        <v>3509.2799999999997</v>
      </c>
      <c r="I66" s="160">
        <f t="shared" si="13"/>
        <v>3749.04</v>
      </c>
      <c r="J66" s="160">
        <f t="shared" si="14"/>
        <v>4034.16</v>
      </c>
    </row>
    <row r="67" spans="1:10" ht="30" customHeight="1" x14ac:dyDescent="0.3">
      <c r="A67" s="477"/>
      <c r="B67" s="606"/>
      <c r="C67" s="328" t="s">
        <v>100</v>
      </c>
      <c r="D67" s="263">
        <v>5295</v>
      </c>
      <c r="E67" s="263">
        <v>5656</v>
      </c>
      <c r="F67" s="263">
        <v>6083</v>
      </c>
      <c r="G67" s="159">
        <v>0.28000000000000003</v>
      </c>
      <c r="H67" s="160">
        <f t="shared" si="12"/>
        <v>3812.3999999999996</v>
      </c>
      <c r="I67" s="160">
        <f t="shared" si="13"/>
        <v>4072.3199999999997</v>
      </c>
      <c r="J67" s="160">
        <f t="shared" si="14"/>
        <v>4379.76</v>
      </c>
    </row>
    <row r="68" spans="1:10" ht="30" customHeight="1" x14ac:dyDescent="0.3">
      <c r="A68" s="477"/>
      <c r="B68" s="483"/>
      <c r="C68" s="328" t="s">
        <v>101</v>
      </c>
      <c r="D68" s="263">
        <v>5794</v>
      </c>
      <c r="E68" s="263">
        <v>6189</v>
      </c>
      <c r="F68" s="263">
        <v>6670</v>
      </c>
      <c r="G68" s="159">
        <v>0.28000000000000003</v>
      </c>
      <c r="H68" s="160">
        <f t="shared" si="12"/>
        <v>4171.68</v>
      </c>
      <c r="I68" s="160">
        <f t="shared" si="13"/>
        <v>4456.08</v>
      </c>
      <c r="J68" s="160">
        <f t="shared" si="14"/>
        <v>4802.3999999999996</v>
      </c>
    </row>
    <row r="69" spans="1:10" ht="30" customHeight="1" x14ac:dyDescent="0.3">
      <c r="A69" s="477" t="s">
        <v>697</v>
      </c>
      <c r="B69" s="482" t="s">
        <v>695</v>
      </c>
      <c r="C69" s="328" t="s">
        <v>99</v>
      </c>
      <c r="D69" s="263">
        <v>5232</v>
      </c>
      <c r="E69" s="263">
        <v>5589</v>
      </c>
      <c r="F69" s="263">
        <v>6017</v>
      </c>
      <c r="G69" s="159">
        <v>0.28000000000000003</v>
      </c>
      <c r="H69" s="160">
        <f t="shared" si="12"/>
        <v>3767.04</v>
      </c>
      <c r="I69" s="160">
        <f t="shared" si="13"/>
        <v>4024.08</v>
      </c>
      <c r="J69" s="160">
        <f t="shared" si="14"/>
        <v>4332.24</v>
      </c>
    </row>
    <row r="70" spans="1:10" ht="30" customHeight="1" x14ac:dyDescent="0.3">
      <c r="A70" s="477"/>
      <c r="B70" s="606"/>
      <c r="C70" s="328" t="s">
        <v>100</v>
      </c>
      <c r="D70" s="263">
        <v>5780</v>
      </c>
      <c r="E70" s="263">
        <v>6175</v>
      </c>
      <c r="F70" s="263">
        <v>6643</v>
      </c>
      <c r="G70" s="159">
        <v>0.28000000000000003</v>
      </c>
      <c r="H70" s="160">
        <f t="shared" si="12"/>
        <v>4161.6000000000004</v>
      </c>
      <c r="I70" s="160">
        <f t="shared" si="13"/>
        <v>4446</v>
      </c>
      <c r="J70" s="160">
        <f t="shared" si="14"/>
        <v>4782.96</v>
      </c>
    </row>
    <row r="71" spans="1:10" ht="30" customHeight="1" x14ac:dyDescent="0.3">
      <c r="A71" s="477"/>
      <c r="B71" s="483"/>
      <c r="C71" s="328" t="s">
        <v>101</v>
      </c>
      <c r="D71" s="263">
        <v>6291</v>
      </c>
      <c r="E71" s="263">
        <v>6720</v>
      </c>
      <c r="F71" s="263">
        <v>7230</v>
      </c>
      <c r="G71" s="159">
        <v>0.28000000000000003</v>
      </c>
      <c r="H71" s="160">
        <f t="shared" si="12"/>
        <v>4529.5199999999995</v>
      </c>
      <c r="I71" s="160">
        <f t="shared" si="13"/>
        <v>4838.3999999999996</v>
      </c>
      <c r="J71" s="160">
        <f t="shared" si="14"/>
        <v>5205.6000000000004</v>
      </c>
    </row>
    <row r="72" spans="1:10" ht="30" customHeight="1" x14ac:dyDescent="0.35">
      <c r="A72" s="163"/>
      <c r="B72" s="356"/>
      <c r="C72" s="349"/>
      <c r="D72" s="163"/>
      <c r="E72" s="163"/>
      <c r="F72" s="163"/>
      <c r="G72" s="163"/>
      <c r="H72" s="163"/>
      <c r="I72" s="163"/>
      <c r="J72" s="163"/>
    </row>
    <row r="73" spans="1:10" ht="30" customHeight="1" x14ac:dyDescent="0.35">
      <c r="A73" s="131" t="s">
        <v>698</v>
      </c>
      <c r="B73" s="356"/>
      <c r="C73" s="349"/>
      <c r="D73" s="163"/>
      <c r="E73" s="163"/>
      <c r="F73" s="163"/>
      <c r="G73" s="163"/>
      <c r="H73" s="163"/>
      <c r="I73" s="163"/>
      <c r="J73" s="163"/>
    </row>
    <row r="74" spans="1:10" ht="30" customHeight="1" x14ac:dyDescent="0.3">
      <c r="A74" s="600" t="s">
        <v>699</v>
      </c>
      <c r="B74" s="482" t="s">
        <v>700</v>
      </c>
      <c r="C74" s="328" t="s">
        <v>99</v>
      </c>
      <c r="D74" s="263">
        <v>723.83999999999992</v>
      </c>
      <c r="E74" s="263">
        <v>746.45999999999992</v>
      </c>
      <c r="F74" s="263">
        <v>847.95999999999992</v>
      </c>
      <c r="G74" s="159">
        <v>0.28000000000000003</v>
      </c>
      <c r="H74" s="160">
        <f t="shared" ref="H74:H80" si="15">D74-D74*G74</f>
        <v>521.1647999999999</v>
      </c>
      <c r="I74" s="160">
        <f t="shared" ref="I74:I80" si="16">E74-E74*G74</f>
        <v>537.45119999999997</v>
      </c>
      <c r="J74" s="160">
        <f t="shared" ref="J74:J80" si="17">F74-F74*G74</f>
        <v>610.5311999999999</v>
      </c>
    </row>
    <row r="75" spans="1:10" ht="30" customHeight="1" x14ac:dyDescent="0.3">
      <c r="A75" s="600"/>
      <c r="B75" s="606"/>
      <c r="C75" s="328" t="s">
        <v>100</v>
      </c>
      <c r="D75" s="263">
        <v>1039.3599999999999</v>
      </c>
      <c r="E75" s="263">
        <v>1071.8399999999999</v>
      </c>
      <c r="F75" s="263">
        <v>1222.6399999999999</v>
      </c>
      <c r="G75" s="159">
        <v>0.28000000000000003</v>
      </c>
      <c r="H75" s="160">
        <f t="shared" si="15"/>
        <v>748.33919999999989</v>
      </c>
      <c r="I75" s="160">
        <f t="shared" si="16"/>
        <v>771.72479999999996</v>
      </c>
      <c r="J75" s="160">
        <f t="shared" si="17"/>
        <v>880.30079999999987</v>
      </c>
    </row>
    <row r="76" spans="1:10" ht="30" customHeight="1" x14ac:dyDescent="0.3">
      <c r="A76" s="600"/>
      <c r="B76" s="483"/>
      <c r="C76" s="328" t="s">
        <v>101</v>
      </c>
      <c r="D76" s="263">
        <v>1224.9599999999998</v>
      </c>
      <c r="E76" s="263">
        <v>1263.24</v>
      </c>
      <c r="F76" s="263">
        <v>1419.84</v>
      </c>
      <c r="G76" s="159">
        <v>0.28000000000000003</v>
      </c>
      <c r="H76" s="160">
        <f t="shared" si="15"/>
        <v>881.97119999999984</v>
      </c>
      <c r="I76" s="160">
        <f t="shared" si="16"/>
        <v>909.53279999999995</v>
      </c>
      <c r="J76" s="160">
        <f t="shared" si="17"/>
        <v>1022.2847999999999</v>
      </c>
    </row>
    <row r="77" spans="1:10" ht="30" customHeight="1" x14ac:dyDescent="0.3">
      <c r="A77" s="600" t="s">
        <v>701</v>
      </c>
      <c r="B77" s="482" t="s">
        <v>702</v>
      </c>
      <c r="C77" s="328" t="s">
        <v>99</v>
      </c>
      <c r="D77" s="263">
        <v>352.64</v>
      </c>
      <c r="E77" s="263">
        <v>363.65999999999997</v>
      </c>
      <c r="F77" s="263">
        <v>414.11999999999995</v>
      </c>
      <c r="G77" s="159">
        <v>0.28000000000000003</v>
      </c>
      <c r="H77" s="160">
        <f t="shared" si="15"/>
        <v>253.90079999999998</v>
      </c>
      <c r="I77" s="160">
        <f t="shared" si="16"/>
        <v>261.83519999999999</v>
      </c>
      <c r="J77" s="160">
        <f t="shared" si="17"/>
        <v>298.16639999999995</v>
      </c>
    </row>
    <row r="78" spans="1:10" ht="30" customHeight="1" x14ac:dyDescent="0.3">
      <c r="A78" s="600"/>
      <c r="B78" s="606"/>
      <c r="C78" s="328" t="s">
        <v>100</v>
      </c>
      <c r="D78" s="263">
        <v>538.24</v>
      </c>
      <c r="E78" s="263">
        <v>555.05999999999995</v>
      </c>
      <c r="F78" s="263">
        <v>631.04</v>
      </c>
      <c r="G78" s="159">
        <v>0.28000000000000003</v>
      </c>
      <c r="H78" s="160">
        <f t="shared" si="15"/>
        <v>387.53279999999995</v>
      </c>
      <c r="I78" s="160">
        <f t="shared" si="16"/>
        <v>399.64319999999998</v>
      </c>
      <c r="J78" s="160">
        <f t="shared" si="17"/>
        <v>454.34879999999998</v>
      </c>
    </row>
    <row r="79" spans="1:10" ht="30" customHeight="1" x14ac:dyDescent="0.3">
      <c r="A79" s="600"/>
      <c r="B79" s="483"/>
      <c r="C79" s="328" t="s">
        <v>101</v>
      </c>
      <c r="D79" s="263">
        <v>538.24</v>
      </c>
      <c r="E79" s="263">
        <v>555.05999999999995</v>
      </c>
      <c r="F79" s="263">
        <v>631.04</v>
      </c>
      <c r="G79" s="159">
        <v>0.28000000000000003</v>
      </c>
      <c r="H79" s="160">
        <f t="shared" si="15"/>
        <v>387.53279999999995</v>
      </c>
      <c r="I79" s="160">
        <f t="shared" si="16"/>
        <v>399.64319999999998</v>
      </c>
      <c r="J79" s="160">
        <f t="shared" si="17"/>
        <v>454.34879999999998</v>
      </c>
    </row>
    <row r="80" spans="1:10" ht="30" customHeight="1" x14ac:dyDescent="0.3">
      <c r="A80" s="600" t="s">
        <v>703</v>
      </c>
      <c r="B80" s="482" t="s">
        <v>704</v>
      </c>
      <c r="C80" s="607" t="s">
        <v>705</v>
      </c>
      <c r="D80" s="609">
        <v>334.08</v>
      </c>
      <c r="E80" s="609">
        <v>344.52</v>
      </c>
      <c r="F80" s="609">
        <v>394.4</v>
      </c>
      <c r="G80" s="611">
        <v>0.28000000000000003</v>
      </c>
      <c r="H80" s="613">
        <f t="shared" si="15"/>
        <v>240.5376</v>
      </c>
      <c r="I80" s="613">
        <f t="shared" si="16"/>
        <v>248.05439999999999</v>
      </c>
      <c r="J80" s="613">
        <f t="shared" si="17"/>
        <v>283.96799999999996</v>
      </c>
    </row>
    <row r="81" spans="1:10" ht="30" customHeight="1" x14ac:dyDescent="0.3">
      <c r="A81" s="600"/>
      <c r="B81" s="483"/>
      <c r="C81" s="608"/>
      <c r="D81" s="610"/>
      <c r="E81" s="610"/>
      <c r="F81" s="610"/>
      <c r="G81" s="612"/>
      <c r="H81" s="614"/>
      <c r="I81" s="614"/>
      <c r="J81" s="614"/>
    </row>
    <row r="82" spans="1:10" ht="18" x14ac:dyDescent="0.35">
      <c r="A82" s="163"/>
      <c r="B82" s="356"/>
      <c r="C82" s="349"/>
      <c r="D82" s="163"/>
      <c r="E82" s="163"/>
      <c r="F82" s="163"/>
      <c r="G82" s="163"/>
      <c r="H82" s="163"/>
      <c r="I82" s="163"/>
      <c r="J82" s="163"/>
    </row>
    <row r="83" spans="1:10" ht="18" x14ac:dyDescent="0.35">
      <c r="A83" s="163"/>
      <c r="B83" s="356"/>
      <c r="C83" s="349"/>
      <c r="D83" s="163"/>
      <c r="E83" s="163"/>
      <c r="F83" s="163"/>
      <c r="G83" s="163"/>
      <c r="H83" s="163"/>
      <c r="I83" s="163"/>
      <c r="J83" s="163"/>
    </row>
    <row r="84" spans="1:10" ht="18" x14ac:dyDescent="0.35">
      <c r="A84" s="163"/>
      <c r="B84" s="356"/>
      <c r="C84" s="349"/>
      <c r="D84" s="163"/>
      <c r="E84" s="163"/>
      <c r="F84" s="163"/>
      <c r="G84" s="163"/>
      <c r="H84" s="163"/>
      <c r="I84" s="163"/>
      <c r="J84" s="163"/>
    </row>
    <row r="85" spans="1:10" ht="18" x14ac:dyDescent="0.35">
      <c r="A85" s="163"/>
      <c r="B85" s="356"/>
      <c r="C85" s="349"/>
      <c r="D85" s="163"/>
      <c r="E85" s="163"/>
      <c r="F85" s="163"/>
      <c r="G85" s="163"/>
      <c r="H85" s="163"/>
      <c r="I85" s="163"/>
      <c r="J85" s="163"/>
    </row>
    <row r="86" spans="1:10" ht="18" x14ac:dyDescent="0.35">
      <c r="A86" s="163"/>
      <c r="B86" s="356"/>
      <c r="C86" s="349"/>
      <c r="D86" s="163"/>
      <c r="E86" s="163"/>
      <c r="F86" s="163"/>
      <c r="G86" s="163"/>
      <c r="H86" s="163"/>
      <c r="I86" s="163"/>
      <c r="J86" s="163"/>
    </row>
    <row r="87" spans="1:10" ht="18" x14ac:dyDescent="0.35">
      <c r="A87" s="163"/>
      <c r="B87" s="356"/>
      <c r="C87" s="349"/>
      <c r="D87" s="163"/>
      <c r="E87" s="163"/>
      <c r="F87" s="163"/>
      <c r="G87" s="163"/>
      <c r="H87" s="163"/>
      <c r="I87" s="163"/>
      <c r="J87" s="163"/>
    </row>
    <row r="88" spans="1:10" ht="18" x14ac:dyDescent="0.35">
      <c r="A88" s="163"/>
      <c r="B88" s="356"/>
      <c r="C88" s="349"/>
      <c r="D88" s="163"/>
      <c r="E88" s="163"/>
      <c r="F88" s="163"/>
      <c r="G88" s="163"/>
      <c r="H88" s="163"/>
      <c r="I88" s="163"/>
      <c r="J88" s="163"/>
    </row>
    <row r="89" spans="1:10" ht="18" x14ac:dyDescent="0.35">
      <c r="A89" s="163"/>
      <c r="B89" s="356"/>
      <c r="C89" s="349"/>
      <c r="D89" s="163"/>
      <c r="E89" s="163"/>
      <c r="F89" s="163"/>
      <c r="G89" s="163"/>
      <c r="H89" s="163"/>
      <c r="I89" s="163"/>
      <c r="J89" s="163"/>
    </row>
    <row r="90" spans="1:10" ht="18" x14ac:dyDescent="0.35">
      <c r="A90" s="163"/>
      <c r="B90" s="356"/>
      <c r="C90" s="349"/>
      <c r="D90" s="163"/>
      <c r="E90" s="163"/>
      <c r="F90" s="163"/>
      <c r="G90" s="163"/>
      <c r="H90" s="163"/>
      <c r="I90" s="163"/>
      <c r="J90" s="163"/>
    </row>
    <row r="91" spans="1:10" ht="18" x14ac:dyDescent="0.35">
      <c r="A91" s="163"/>
      <c r="B91" s="356"/>
      <c r="C91" s="349"/>
      <c r="D91" s="163"/>
      <c r="E91" s="163"/>
      <c r="F91" s="163"/>
      <c r="G91" s="163"/>
      <c r="H91" s="163"/>
      <c r="I91" s="163"/>
      <c r="J91" s="163"/>
    </row>
    <row r="92" spans="1:10" ht="18" x14ac:dyDescent="0.35">
      <c r="A92" s="163"/>
      <c r="B92" s="356"/>
      <c r="C92" s="349"/>
      <c r="D92" s="163"/>
      <c r="E92" s="163"/>
      <c r="F92" s="163"/>
      <c r="G92" s="163"/>
      <c r="H92" s="163"/>
      <c r="I92" s="163"/>
      <c r="J92" s="163"/>
    </row>
    <row r="93" spans="1:10" ht="18" x14ac:dyDescent="0.35">
      <c r="A93" s="163"/>
      <c r="B93" s="356"/>
      <c r="C93" s="349"/>
      <c r="D93" s="163"/>
      <c r="E93" s="163"/>
      <c r="F93" s="163"/>
      <c r="G93" s="163"/>
      <c r="H93" s="163"/>
      <c r="I93" s="163"/>
      <c r="J93" s="163"/>
    </row>
    <row r="94" spans="1:10" ht="18" x14ac:dyDescent="0.35">
      <c r="A94" s="163"/>
      <c r="B94" s="356"/>
      <c r="C94" s="349"/>
      <c r="D94" s="163"/>
      <c r="E94" s="163"/>
      <c r="F94" s="163"/>
      <c r="G94" s="163"/>
      <c r="H94" s="163"/>
      <c r="I94" s="163"/>
      <c r="J94" s="163"/>
    </row>
    <row r="95" spans="1:10" ht="18" x14ac:dyDescent="0.35">
      <c r="A95" s="163"/>
      <c r="B95" s="356"/>
      <c r="C95" s="349"/>
      <c r="D95" s="163"/>
      <c r="E95" s="163"/>
      <c r="F95" s="163"/>
      <c r="G95" s="163"/>
      <c r="H95" s="163"/>
      <c r="I95" s="163"/>
      <c r="J95" s="163"/>
    </row>
    <row r="96" spans="1:10" ht="18" x14ac:dyDescent="0.35">
      <c r="A96" s="163"/>
      <c r="B96" s="356"/>
      <c r="C96" s="349"/>
      <c r="D96" s="163"/>
      <c r="E96" s="163"/>
      <c r="F96" s="163"/>
      <c r="G96" s="163"/>
      <c r="H96" s="163"/>
      <c r="I96" s="163"/>
      <c r="J96" s="163"/>
    </row>
  </sheetData>
  <mergeCells count="64">
    <mergeCell ref="F80:F81"/>
    <mergeCell ref="G80:G81"/>
    <mergeCell ref="H80:H81"/>
    <mergeCell ref="I80:I81"/>
    <mergeCell ref="J80:J81"/>
    <mergeCell ref="A80:A81"/>
    <mergeCell ref="B80:B81"/>
    <mergeCell ref="C80:C81"/>
    <mergeCell ref="D80:D81"/>
    <mergeCell ref="E80:E81"/>
    <mergeCell ref="A69:A71"/>
    <mergeCell ref="B69:B71"/>
    <mergeCell ref="A74:A76"/>
    <mergeCell ref="B74:B76"/>
    <mergeCell ref="A77:A79"/>
    <mergeCell ref="B77:B79"/>
    <mergeCell ref="A60:A62"/>
    <mergeCell ref="B60:B62"/>
    <mergeCell ref="A63:A65"/>
    <mergeCell ref="B63:B65"/>
    <mergeCell ref="A66:A68"/>
    <mergeCell ref="B66:B68"/>
    <mergeCell ref="C36:C37"/>
    <mergeCell ref="A54:A55"/>
    <mergeCell ref="B54:B55"/>
    <mergeCell ref="A40:A41"/>
    <mergeCell ref="B40:B41"/>
    <mergeCell ref="A56:A57"/>
    <mergeCell ref="B56:B57"/>
    <mergeCell ref="B27:B28"/>
    <mergeCell ref="A36:A37"/>
    <mergeCell ref="B36:B37"/>
    <mergeCell ref="A27:A28"/>
    <mergeCell ref="A38:A39"/>
    <mergeCell ref="B38:B39"/>
    <mergeCell ref="A12:A13"/>
    <mergeCell ref="B12:B13"/>
    <mergeCell ref="A16:A17"/>
    <mergeCell ref="B16:B17"/>
    <mergeCell ref="D8:D9"/>
    <mergeCell ref="A14:A15"/>
    <mergeCell ref="B14:B15"/>
    <mergeCell ref="A10:A11"/>
    <mergeCell ref="B10:B11"/>
    <mergeCell ref="A8:A9"/>
    <mergeCell ref="B8:B9"/>
    <mergeCell ref="C8:C9"/>
    <mergeCell ref="E8:F8"/>
    <mergeCell ref="G6:G9"/>
    <mergeCell ref="I8:J8"/>
    <mergeCell ref="H6:J7"/>
    <mergeCell ref="H8:H9"/>
    <mergeCell ref="D6:F7"/>
    <mergeCell ref="H56:J56"/>
    <mergeCell ref="H57:J57"/>
    <mergeCell ref="D56:F56"/>
    <mergeCell ref="D34:F35"/>
    <mergeCell ref="E36:F36"/>
    <mergeCell ref="D36:D37"/>
    <mergeCell ref="G34:G37"/>
    <mergeCell ref="H34:J35"/>
    <mergeCell ref="H36:H37"/>
    <mergeCell ref="I36:J36"/>
    <mergeCell ref="D57:F57"/>
  </mergeCells>
  <hyperlinks>
    <hyperlink ref="B2" r:id="rId1"/>
  </hyperlinks>
  <pageMargins left="0.70866141732283472" right="0.70866141732283472" top="0.74803149606299213" bottom="0.74803149606299213" header="0.31496062992125984" footer="0.31496062992125984"/>
  <pageSetup paperSize="9" scale="18" orientation="landscape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6"/>
  <sheetViews>
    <sheetView view="pageBreakPreview" zoomScale="60" zoomScaleNormal="60" workbookViewId="0">
      <pane xSplit="1" topLeftCell="B1" activePane="topRight" state="frozen"/>
      <selection pane="topRight" activeCell="H4" sqref="H4:J5"/>
    </sheetView>
  </sheetViews>
  <sheetFormatPr defaultColWidth="9.109375" defaultRowHeight="15.6" x14ac:dyDescent="0.3"/>
  <cols>
    <col min="1" max="1" width="80.6640625" style="20" customWidth="1"/>
    <col min="2" max="2" width="49.88671875" style="20" customWidth="1"/>
    <col min="3" max="6" width="15.6640625" style="20" customWidth="1"/>
    <col min="7" max="7" width="10.6640625" style="20" customWidth="1"/>
    <col min="8" max="10" width="15.6640625" style="20" customWidth="1"/>
    <col min="11" max="11" width="3.88671875" style="20" customWidth="1"/>
    <col min="12" max="12" width="9.5546875" style="20" customWidth="1"/>
    <col min="13" max="13" width="8.109375" style="20" customWidth="1"/>
    <col min="14" max="14" width="8.44140625" style="20" customWidth="1"/>
    <col min="15" max="15" width="8.88671875" style="20" customWidth="1"/>
    <col min="16" max="16" width="4.5546875" style="20" customWidth="1"/>
    <col min="17" max="18" width="8.88671875" style="20" customWidth="1"/>
    <col min="19" max="19" width="8.33203125" style="20" customWidth="1"/>
    <col min="20" max="20" width="9.33203125" style="20" customWidth="1"/>
    <col min="21" max="21" width="4.6640625" style="20" customWidth="1"/>
    <col min="22" max="22" width="9.44140625" style="20" customWidth="1"/>
    <col min="23" max="23" width="7.88671875" style="20" customWidth="1"/>
    <col min="24" max="24" width="8" style="20" customWidth="1"/>
    <col min="25" max="25" width="9.5546875" style="20" customWidth="1"/>
    <col min="26" max="16384" width="9.109375" style="20"/>
  </cols>
  <sheetData>
    <row r="1" spans="1:19" x14ac:dyDescent="0.3">
      <c r="A1" s="146" t="s">
        <v>370</v>
      </c>
      <c r="B1" s="146"/>
      <c r="C1" s="145"/>
      <c r="D1" s="145"/>
    </row>
    <row r="2" spans="1:19" x14ac:dyDescent="0.3">
      <c r="A2" s="139" t="s">
        <v>49</v>
      </c>
      <c r="B2" s="437" t="s">
        <v>836</v>
      </c>
    </row>
    <row r="3" spans="1:19" x14ac:dyDescent="0.3">
      <c r="A3" s="20" t="s">
        <v>815</v>
      </c>
      <c r="B3" s="437" t="s">
        <v>833</v>
      </c>
    </row>
    <row r="4" spans="1:19" ht="15.6" customHeight="1" x14ac:dyDescent="0.3">
      <c r="A4" s="20" t="s">
        <v>115</v>
      </c>
      <c r="B4" s="20" t="s">
        <v>842</v>
      </c>
      <c r="D4" s="481" t="s">
        <v>156</v>
      </c>
      <c r="E4" s="481"/>
      <c r="F4" s="481"/>
      <c r="G4" s="498" t="s">
        <v>178</v>
      </c>
      <c r="H4" s="501" t="s">
        <v>843</v>
      </c>
      <c r="I4" s="502"/>
      <c r="J4" s="503"/>
    </row>
    <row r="5" spans="1:19" s="179" customFormat="1" ht="54" customHeight="1" x14ac:dyDescent="0.3">
      <c r="A5" s="228" t="s">
        <v>369</v>
      </c>
      <c r="B5" s="228"/>
      <c r="C5" s="229"/>
      <c r="D5" s="481"/>
      <c r="E5" s="481"/>
      <c r="F5" s="481"/>
      <c r="G5" s="499"/>
      <c r="H5" s="504"/>
      <c r="I5" s="505"/>
      <c r="J5" s="506"/>
    </row>
    <row r="6" spans="1:19" s="15" customFormat="1" ht="78" customHeight="1" x14ac:dyDescent="0.3">
      <c r="A6" s="102" t="s">
        <v>1</v>
      </c>
      <c r="B6" s="102" t="s">
        <v>345</v>
      </c>
      <c r="C6" s="97" t="s">
        <v>2</v>
      </c>
      <c r="D6" s="103" t="s">
        <v>362</v>
      </c>
      <c r="E6" s="102" t="s">
        <v>361</v>
      </c>
      <c r="F6" s="102" t="s">
        <v>360</v>
      </c>
      <c r="G6" s="500"/>
      <c r="H6" s="147" t="s">
        <v>362</v>
      </c>
      <c r="I6" s="147" t="s">
        <v>361</v>
      </c>
      <c r="J6" s="147" t="s">
        <v>360</v>
      </c>
    </row>
    <row r="7" spans="1:19" s="164" customFormat="1" ht="60" customHeight="1" x14ac:dyDescent="0.3">
      <c r="A7" s="172" t="s">
        <v>368</v>
      </c>
      <c r="B7" s="172" t="s">
        <v>367</v>
      </c>
      <c r="C7" s="200" t="s">
        <v>92</v>
      </c>
      <c r="D7" s="153">
        <v>1659</v>
      </c>
      <c r="E7" s="153">
        <v>1775</v>
      </c>
      <c r="F7" s="144">
        <v>1928</v>
      </c>
      <c r="G7" s="159">
        <v>0.26</v>
      </c>
      <c r="H7" s="160">
        <f>D7-D7*G7</f>
        <v>1227.6599999999999</v>
      </c>
      <c r="I7" s="160">
        <f>E7-E7*G7</f>
        <v>1313.5</v>
      </c>
      <c r="J7" s="160">
        <f>F7-F7*G7</f>
        <v>1426.72</v>
      </c>
    </row>
    <row r="8" spans="1:19" s="164" customFormat="1" ht="60" customHeight="1" x14ac:dyDescent="0.3">
      <c r="A8" s="172" t="s">
        <v>366</v>
      </c>
      <c r="B8" s="172" t="s">
        <v>403</v>
      </c>
      <c r="C8" s="200" t="s">
        <v>92</v>
      </c>
      <c r="D8" s="153">
        <v>1263</v>
      </c>
      <c r="E8" s="153">
        <v>1351</v>
      </c>
      <c r="F8" s="144">
        <v>1474</v>
      </c>
      <c r="G8" s="159">
        <v>0.28000000000000003</v>
      </c>
      <c r="H8" s="160">
        <f t="shared" ref="H8:H9" si="0">D8-D8*G8</f>
        <v>909.3599999999999</v>
      </c>
      <c r="I8" s="160">
        <f t="shared" ref="I8:I9" si="1">E8-E8*G8</f>
        <v>972.72</v>
      </c>
      <c r="J8" s="160">
        <f t="shared" ref="J8:J9" si="2">F8-F8*G8</f>
        <v>1061.28</v>
      </c>
    </row>
    <row r="9" spans="1:19" s="164" customFormat="1" ht="60" customHeight="1" x14ac:dyDescent="0.3">
      <c r="A9" s="172" t="s">
        <v>365</v>
      </c>
      <c r="B9" s="172" t="s">
        <v>403</v>
      </c>
      <c r="C9" s="171" t="s">
        <v>92</v>
      </c>
      <c r="D9" s="153">
        <v>1132</v>
      </c>
      <c r="E9" s="153">
        <v>1211</v>
      </c>
      <c r="F9" s="144">
        <v>1310</v>
      </c>
      <c r="G9" s="159">
        <v>0.26</v>
      </c>
      <c r="H9" s="160">
        <f t="shared" si="0"/>
        <v>837.68000000000006</v>
      </c>
      <c r="I9" s="160">
        <f t="shared" si="1"/>
        <v>896.14</v>
      </c>
      <c r="J9" s="160">
        <f t="shared" si="2"/>
        <v>969.4</v>
      </c>
    </row>
    <row r="10" spans="1:19" ht="20.100000000000001" customHeight="1" x14ac:dyDescent="0.3">
      <c r="A10" s="624" t="s">
        <v>356</v>
      </c>
      <c r="B10" s="624"/>
      <c r="C10" s="38"/>
      <c r="D10" s="143"/>
    </row>
    <row r="11" spans="1:19" ht="20.100000000000001" customHeight="1" x14ac:dyDescent="0.3">
      <c r="A11" s="625" t="s">
        <v>334</v>
      </c>
      <c r="B11" s="625"/>
      <c r="C11" s="38"/>
      <c r="D11" s="143"/>
    </row>
    <row r="12" spans="1:19" ht="20.100000000000001" customHeight="1" x14ac:dyDescent="0.3">
      <c r="A12" s="625" t="s">
        <v>333</v>
      </c>
      <c r="B12" s="625"/>
      <c r="C12" s="38"/>
      <c r="D12" s="143"/>
    </row>
    <row r="13" spans="1:19" ht="20.100000000000001" customHeight="1" x14ac:dyDescent="0.3">
      <c r="D13" s="481" t="s">
        <v>156</v>
      </c>
      <c r="E13" s="481"/>
      <c r="F13" s="481"/>
      <c r="G13" s="498" t="s">
        <v>178</v>
      </c>
      <c r="H13" s="501" t="s">
        <v>843</v>
      </c>
      <c r="I13" s="502"/>
      <c r="J13" s="503"/>
    </row>
    <row r="14" spans="1:19" s="228" customFormat="1" ht="54.75" customHeight="1" x14ac:dyDescent="0.3">
      <c r="A14" s="228" t="s">
        <v>59</v>
      </c>
      <c r="D14" s="481"/>
      <c r="E14" s="481"/>
      <c r="F14" s="481"/>
      <c r="G14" s="499"/>
      <c r="H14" s="504"/>
      <c r="I14" s="505"/>
      <c r="J14" s="506"/>
      <c r="K14" s="179"/>
      <c r="L14" s="179"/>
      <c r="M14" s="179"/>
      <c r="N14" s="179"/>
      <c r="O14" s="179"/>
      <c r="P14" s="179"/>
      <c r="Q14" s="179"/>
      <c r="R14" s="179"/>
      <c r="S14" s="179"/>
    </row>
    <row r="15" spans="1:19" s="221" customFormat="1" ht="72.599999999999994" customHeight="1" x14ac:dyDescent="0.3">
      <c r="A15" s="149" t="s">
        <v>1</v>
      </c>
      <c r="B15" s="149" t="s">
        <v>345</v>
      </c>
      <c r="C15" s="97" t="s">
        <v>2</v>
      </c>
      <c r="D15" s="155" t="s">
        <v>362</v>
      </c>
      <c r="E15" s="149" t="s">
        <v>361</v>
      </c>
      <c r="F15" s="149" t="s">
        <v>360</v>
      </c>
      <c r="G15" s="500"/>
      <c r="H15" s="152" t="s">
        <v>362</v>
      </c>
      <c r="I15" s="152" t="s">
        <v>361</v>
      </c>
      <c r="J15" s="152" t="s">
        <v>360</v>
      </c>
      <c r="K15" s="179"/>
      <c r="L15" s="179"/>
      <c r="M15" s="179"/>
      <c r="N15" s="179"/>
      <c r="O15" s="179"/>
      <c r="P15" s="179"/>
      <c r="Q15" s="179"/>
      <c r="R15" s="179"/>
      <c r="S15" s="179"/>
    </row>
    <row r="16" spans="1:19" s="179" customFormat="1" ht="45" customHeight="1" x14ac:dyDescent="0.3">
      <c r="A16" s="320" t="s">
        <v>706</v>
      </c>
      <c r="B16" s="320" t="s">
        <v>707</v>
      </c>
      <c r="C16" s="323" t="s">
        <v>708</v>
      </c>
      <c r="D16" s="323">
        <v>3205</v>
      </c>
      <c r="E16" s="323">
        <v>3428</v>
      </c>
      <c r="F16" s="323">
        <v>3691</v>
      </c>
      <c r="G16" s="159">
        <v>0.27</v>
      </c>
      <c r="H16" s="160">
        <f t="shared" ref="H16" si="3">D16-D16*G16</f>
        <v>2339.65</v>
      </c>
      <c r="I16" s="160">
        <f t="shared" ref="I16" si="4">E16-E16*G16</f>
        <v>2502.44</v>
      </c>
      <c r="J16" s="160">
        <f t="shared" ref="J16" si="5">F16-F16*G16</f>
        <v>2694.43</v>
      </c>
    </row>
    <row r="17" spans="1:10" s="179" customFormat="1" ht="45" customHeight="1" x14ac:dyDescent="0.3">
      <c r="A17" s="340" t="s">
        <v>709</v>
      </c>
      <c r="B17" s="340" t="s">
        <v>710</v>
      </c>
      <c r="C17" s="323" t="s">
        <v>708</v>
      </c>
      <c r="D17" s="323">
        <v>3901</v>
      </c>
      <c r="E17" s="323">
        <v>4172</v>
      </c>
      <c r="F17" s="323">
        <v>4495</v>
      </c>
      <c r="G17" s="159">
        <v>0.27</v>
      </c>
      <c r="H17" s="160">
        <f t="shared" ref="H17:H45" si="6">D17-D17*G17</f>
        <v>2847.73</v>
      </c>
      <c r="I17" s="160">
        <f t="shared" ref="I17:I45" si="7">E17-E17*G17</f>
        <v>3045.56</v>
      </c>
      <c r="J17" s="160">
        <f t="shared" ref="J17:J45" si="8">F17-F17*G17</f>
        <v>3281.35</v>
      </c>
    </row>
    <row r="18" spans="1:10" s="179" customFormat="1" ht="30" customHeight="1" x14ac:dyDescent="0.3">
      <c r="A18" s="617" t="s">
        <v>711</v>
      </c>
      <c r="B18" s="620" t="s">
        <v>364</v>
      </c>
      <c r="C18" s="323" t="s">
        <v>653</v>
      </c>
      <c r="D18" s="323">
        <v>3923</v>
      </c>
      <c r="E18" s="323">
        <v>4197</v>
      </c>
      <c r="F18" s="323">
        <v>4510</v>
      </c>
      <c r="G18" s="159">
        <v>0.27</v>
      </c>
      <c r="H18" s="160">
        <f t="shared" si="6"/>
        <v>2863.79</v>
      </c>
      <c r="I18" s="160">
        <f t="shared" si="7"/>
        <v>3063.81</v>
      </c>
      <c r="J18" s="160">
        <f t="shared" si="8"/>
        <v>3292.3</v>
      </c>
    </row>
    <row r="19" spans="1:10" s="179" customFormat="1" ht="30" customHeight="1" x14ac:dyDescent="0.3">
      <c r="A19" s="619"/>
      <c r="B19" s="619"/>
      <c r="C19" s="323" t="s">
        <v>654</v>
      </c>
      <c r="D19" s="323">
        <v>4257</v>
      </c>
      <c r="E19" s="323">
        <v>4554</v>
      </c>
      <c r="F19" s="323">
        <v>4907</v>
      </c>
      <c r="G19" s="159">
        <v>0.27</v>
      </c>
      <c r="H19" s="160">
        <f t="shared" si="6"/>
        <v>3107.6099999999997</v>
      </c>
      <c r="I19" s="160">
        <f t="shared" si="7"/>
        <v>3324.42</v>
      </c>
      <c r="J19" s="160">
        <f t="shared" si="8"/>
        <v>3582.1099999999997</v>
      </c>
    </row>
    <row r="20" spans="1:10" s="177" customFormat="1" ht="30" customHeight="1" x14ac:dyDescent="0.3">
      <c r="A20" s="617" t="s">
        <v>712</v>
      </c>
      <c r="B20" s="620" t="s">
        <v>624</v>
      </c>
      <c r="C20" s="323" t="s">
        <v>653</v>
      </c>
      <c r="D20" s="323">
        <v>4689</v>
      </c>
      <c r="E20" s="323">
        <v>5016</v>
      </c>
      <c r="F20" s="323">
        <v>5424</v>
      </c>
      <c r="G20" s="159">
        <v>0.27</v>
      </c>
      <c r="H20" s="160">
        <f t="shared" si="6"/>
        <v>3422.9700000000003</v>
      </c>
      <c r="I20" s="160">
        <f t="shared" si="7"/>
        <v>3661.68</v>
      </c>
      <c r="J20" s="160">
        <f t="shared" si="8"/>
        <v>3959.52</v>
      </c>
    </row>
    <row r="21" spans="1:10" s="177" customFormat="1" ht="30" customHeight="1" x14ac:dyDescent="0.3">
      <c r="A21" s="618"/>
      <c r="B21" s="618"/>
      <c r="C21" s="347" t="s">
        <v>654</v>
      </c>
      <c r="D21" s="347">
        <v>4981</v>
      </c>
      <c r="E21" s="347">
        <v>5328</v>
      </c>
      <c r="F21" s="347">
        <v>5734</v>
      </c>
      <c r="G21" s="159">
        <v>0.27</v>
      </c>
      <c r="H21" s="160">
        <f t="shared" si="6"/>
        <v>3636.13</v>
      </c>
      <c r="I21" s="160">
        <f t="shared" si="7"/>
        <v>3889.4399999999996</v>
      </c>
      <c r="J21" s="160">
        <f t="shared" si="8"/>
        <v>4185.82</v>
      </c>
    </row>
    <row r="22" spans="1:10" s="177" customFormat="1" ht="30" customHeight="1" x14ac:dyDescent="0.3">
      <c r="A22" s="627" t="s">
        <v>625</v>
      </c>
      <c r="B22" s="627" t="s">
        <v>626</v>
      </c>
      <c r="C22" s="348" t="s">
        <v>99</v>
      </c>
      <c r="D22" s="263">
        <v>2241</v>
      </c>
      <c r="E22" s="263">
        <v>2348</v>
      </c>
      <c r="F22" s="263">
        <v>2636</v>
      </c>
      <c r="G22" s="159">
        <v>0.23</v>
      </c>
      <c r="H22" s="160">
        <f t="shared" si="6"/>
        <v>1725.57</v>
      </c>
      <c r="I22" s="160">
        <f t="shared" si="7"/>
        <v>1807.96</v>
      </c>
      <c r="J22" s="160">
        <f t="shared" si="8"/>
        <v>2029.72</v>
      </c>
    </row>
    <row r="23" spans="1:10" s="177" customFormat="1" ht="30" customHeight="1" x14ac:dyDescent="0.3">
      <c r="A23" s="628"/>
      <c r="B23" s="628"/>
      <c r="C23" s="348" t="s">
        <v>100</v>
      </c>
      <c r="D23" s="263">
        <v>2887</v>
      </c>
      <c r="E23" s="263">
        <v>3024</v>
      </c>
      <c r="F23" s="263">
        <v>3340</v>
      </c>
      <c r="G23" s="159">
        <v>0.23</v>
      </c>
      <c r="H23" s="160">
        <f t="shared" si="6"/>
        <v>2222.9899999999998</v>
      </c>
      <c r="I23" s="160">
        <f t="shared" si="7"/>
        <v>2328.48</v>
      </c>
      <c r="J23" s="160">
        <f t="shared" si="8"/>
        <v>2571.8000000000002</v>
      </c>
    </row>
    <row r="24" spans="1:10" s="177" customFormat="1" ht="30" customHeight="1" x14ac:dyDescent="0.3">
      <c r="A24" s="629"/>
      <c r="B24" s="629"/>
      <c r="C24" s="348" t="s">
        <v>101</v>
      </c>
      <c r="D24" s="263">
        <v>3118</v>
      </c>
      <c r="E24" s="263">
        <v>3267</v>
      </c>
      <c r="F24" s="263">
        <v>3589</v>
      </c>
      <c r="G24" s="159">
        <v>0.23</v>
      </c>
      <c r="H24" s="160">
        <f t="shared" si="6"/>
        <v>2400.86</v>
      </c>
      <c r="I24" s="160">
        <f t="shared" si="7"/>
        <v>2515.59</v>
      </c>
      <c r="J24" s="160">
        <f t="shared" si="8"/>
        <v>2763.5299999999997</v>
      </c>
    </row>
    <row r="25" spans="1:10" s="177" customFormat="1" ht="30" customHeight="1" x14ac:dyDescent="0.3">
      <c r="A25" s="627" t="s">
        <v>627</v>
      </c>
      <c r="B25" s="627" t="s">
        <v>628</v>
      </c>
      <c r="C25" s="348" t="s">
        <v>99</v>
      </c>
      <c r="D25" s="263">
        <v>2947</v>
      </c>
      <c r="E25" s="263">
        <v>3088</v>
      </c>
      <c r="F25" s="263">
        <v>3393</v>
      </c>
      <c r="G25" s="159">
        <v>0.23</v>
      </c>
      <c r="H25" s="160">
        <f t="shared" si="6"/>
        <v>2269.19</v>
      </c>
      <c r="I25" s="160">
        <f t="shared" si="7"/>
        <v>2377.7600000000002</v>
      </c>
      <c r="J25" s="160">
        <f t="shared" si="8"/>
        <v>2612.61</v>
      </c>
    </row>
    <row r="26" spans="1:10" s="177" customFormat="1" ht="30" customHeight="1" x14ac:dyDescent="0.3">
      <c r="A26" s="628"/>
      <c r="B26" s="628"/>
      <c r="C26" s="348" t="s">
        <v>100</v>
      </c>
      <c r="D26" s="263">
        <v>3580</v>
      </c>
      <c r="E26" s="263">
        <v>3751</v>
      </c>
      <c r="F26" s="263">
        <v>4058</v>
      </c>
      <c r="G26" s="159">
        <v>0.23</v>
      </c>
      <c r="H26" s="160">
        <f t="shared" si="6"/>
        <v>2756.6</v>
      </c>
      <c r="I26" s="160">
        <f t="shared" si="7"/>
        <v>2888.27</v>
      </c>
      <c r="J26" s="160">
        <f t="shared" si="8"/>
        <v>3124.66</v>
      </c>
    </row>
    <row r="27" spans="1:10" s="177" customFormat="1" ht="30" customHeight="1" x14ac:dyDescent="0.3">
      <c r="A27" s="629"/>
      <c r="B27" s="629"/>
      <c r="C27" s="348" t="s">
        <v>101</v>
      </c>
      <c r="D27" s="263">
        <v>3800</v>
      </c>
      <c r="E27" s="263">
        <v>3981</v>
      </c>
      <c r="F27" s="263">
        <v>4320</v>
      </c>
      <c r="G27" s="159">
        <v>0.23</v>
      </c>
      <c r="H27" s="160">
        <f t="shared" si="6"/>
        <v>2926</v>
      </c>
      <c r="I27" s="160">
        <f t="shared" si="7"/>
        <v>3065.37</v>
      </c>
      <c r="J27" s="160">
        <f t="shared" si="8"/>
        <v>3326.4</v>
      </c>
    </row>
    <row r="28" spans="1:10" s="177" customFormat="1" ht="30" customHeight="1" x14ac:dyDescent="0.3">
      <c r="A28" s="627" t="s">
        <v>629</v>
      </c>
      <c r="B28" s="627" t="s">
        <v>626</v>
      </c>
      <c r="C28" s="348" t="s">
        <v>99</v>
      </c>
      <c r="D28" s="263">
        <v>3142</v>
      </c>
      <c r="E28" s="263">
        <v>3289</v>
      </c>
      <c r="F28" s="263">
        <v>3589</v>
      </c>
      <c r="G28" s="159">
        <v>0.23</v>
      </c>
      <c r="H28" s="160">
        <f t="shared" si="6"/>
        <v>2419.34</v>
      </c>
      <c r="I28" s="160">
        <f t="shared" si="7"/>
        <v>2532.5299999999997</v>
      </c>
      <c r="J28" s="160">
        <f t="shared" si="8"/>
        <v>2763.5299999999997</v>
      </c>
    </row>
    <row r="29" spans="1:10" s="177" customFormat="1" ht="30" customHeight="1" x14ac:dyDescent="0.3">
      <c r="A29" s="628"/>
      <c r="B29" s="628"/>
      <c r="C29" s="348" t="s">
        <v>100</v>
      </c>
      <c r="D29" s="263">
        <v>3790</v>
      </c>
      <c r="E29" s="263">
        <v>3967</v>
      </c>
      <c r="F29" s="263">
        <v>4296</v>
      </c>
      <c r="G29" s="159">
        <v>0.23</v>
      </c>
      <c r="H29" s="160">
        <f t="shared" si="6"/>
        <v>2918.3</v>
      </c>
      <c r="I29" s="160">
        <f t="shared" si="7"/>
        <v>3054.59</v>
      </c>
      <c r="J29" s="160">
        <f t="shared" si="8"/>
        <v>3307.92</v>
      </c>
    </row>
    <row r="30" spans="1:10" s="177" customFormat="1" ht="30" customHeight="1" x14ac:dyDescent="0.3">
      <c r="A30" s="629"/>
      <c r="B30" s="629"/>
      <c r="C30" s="348" t="s">
        <v>101</v>
      </c>
      <c r="D30" s="263">
        <v>3977</v>
      </c>
      <c r="E30" s="263">
        <v>4163</v>
      </c>
      <c r="F30" s="263">
        <v>4509</v>
      </c>
      <c r="G30" s="159">
        <v>0.23</v>
      </c>
      <c r="H30" s="160">
        <f t="shared" si="6"/>
        <v>3062.29</v>
      </c>
      <c r="I30" s="160">
        <f t="shared" si="7"/>
        <v>3205.51</v>
      </c>
      <c r="J30" s="160">
        <f t="shared" si="8"/>
        <v>3471.9300000000003</v>
      </c>
    </row>
    <row r="31" spans="1:10" s="177" customFormat="1" ht="30" customHeight="1" x14ac:dyDescent="0.3">
      <c r="A31" s="627" t="s">
        <v>630</v>
      </c>
      <c r="B31" s="627" t="s">
        <v>631</v>
      </c>
      <c r="C31" s="348" t="s">
        <v>99</v>
      </c>
      <c r="D31" s="263">
        <v>3827</v>
      </c>
      <c r="E31" s="263">
        <v>4007</v>
      </c>
      <c r="F31" s="263">
        <v>4349</v>
      </c>
      <c r="G31" s="159">
        <v>0.23</v>
      </c>
      <c r="H31" s="160">
        <f t="shared" si="6"/>
        <v>2946.79</v>
      </c>
      <c r="I31" s="160">
        <f t="shared" si="7"/>
        <v>3085.39</v>
      </c>
      <c r="J31" s="160">
        <f t="shared" si="8"/>
        <v>3348.73</v>
      </c>
    </row>
    <row r="32" spans="1:10" s="177" customFormat="1" ht="30" customHeight="1" x14ac:dyDescent="0.3">
      <c r="A32" s="628"/>
      <c r="B32" s="628"/>
      <c r="C32" s="348" t="s">
        <v>100</v>
      </c>
      <c r="D32" s="263">
        <v>4477</v>
      </c>
      <c r="E32" s="263">
        <v>4685</v>
      </c>
      <c r="F32" s="263">
        <v>5030</v>
      </c>
      <c r="G32" s="159">
        <v>0.23</v>
      </c>
      <c r="H32" s="160">
        <f t="shared" si="6"/>
        <v>3447.29</v>
      </c>
      <c r="I32" s="160">
        <f t="shared" si="7"/>
        <v>3607.45</v>
      </c>
      <c r="J32" s="160">
        <f t="shared" si="8"/>
        <v>3873.1</v>
      </c>
    </row>
    <row r="33" spans="1:10" s="177" customFormat="1" ht="30" customHeight="1" x14ac:dyDescent="0.3">
      <c r="A33" s="629"/>
      <c r="B33" s="629"/>
      <c r="C33" s="348" t="s">
        <v>101</v>
      </c>
      <c r="D33" s="263">
        <v>4702</v>
      </c>
      <c r="E33" s="263">
        <v>4920</v>
      </c>
      <c r="F33" s="263">
        <v>5283</v>
      </c>
      <c r="G33" s="159">
        <v>0.23</v>
      </c>
      <c r="H33" s="160">
        <f t="shared" si="6"/>
        <v>3620.54</v>
      </c>
      <c r="I33" s="160">
        <f t="shared" si="7"/>
        <v>3788.3999999999996</v>
      </c>
      <c r="J33" s="160">
        <f t="shared" si="8"/>
        <v>4067.91</v>
      </c>
    </row>
    <row r="34" spans="1:10" s="19" customFormat="1" ht="30" customHeight="1" x14ac:dyDescent="0.3">
      <c r="A34" s="618" t="s">
        <v>713</v>
      </c>
      <c r="B34" s="630" t="s">
        <v>632</v>
      </c>
      <c r="C34" s="323" t="s">
        <v>708</v>
      </c>
      <c r="D34" s="263">
        <v>1984</v>
      </c>
      <c r="E34" s="263">
        <v>2116</v>
      </c>
      <c r="F34" s="263">
        <v>2276</v>
      </c>
      <c r="G34" s="159">
        <v>0.23</v>
      </c>
      <c r="H34" s="160">
        <f t="shared" si="6"/>
        <v>1527.68</v>
      </c>
      <c r="I34" s="160">
        <f t="shared" si="7"/>
        <v>1629.32</v>
      </c>
      <c r="J34" s="160">
        <f t="shared" si="8"/>
        <v>1752.52</v>
      </c>
    </row>
    <row r="35" spans="1:10" s="19" customFormat="1" ht="30" customHeight="1" x14ac:dyDescent="0.3">
      <c r="A35" s="618"/>
      <c r="B35" s="621"/>
      <c r="C35" s="323" t="s">
        <v>653</v>
      </c>
      <c r="D35" s="263">
        <v>2414</v>
      </c>
      <c r="E35" s="263">
        <v>2575</v>
      </c>
      <c r="F35" s="263">
        <v>2780</v>
      </c>
      <c r="G35" s="159">
        <v>0.23</v>
      </c>
      <c r="H35" s="160">
        <f t="shared" si="6"/>
        <v>1858.78</v>
      </c>
      <c r="I35" s="160">
        <f t="shared" si="7"/>
        <v>1982.75</v>
      </c>
      <c r="J35" s="160">
        <f t="shared" si="8"/>
        <v>2140.6</v>
      </c>
    </row>
    <row r="36" spans="1:10" s="19" customFormat="1" ht="30" customHeight="1" x14ac:dyDescent="0.3">
      <c r="A36" s="619"/>
      <c r="B36" s="622"/>
      <c r="C36" s="323" t="s">
        <v>654</v>
      </c>
      <c r="D36" s="263">
        <v>2597</v>
      </c>
      <c r="E36" s="263">
        <v>2770</v>
      </c>
      <c r="F36" s="263">
        <v>2984</v>
      </c>
      <c r="G36" s="159">
        <v>0.23</v>
      </c>
      <c r="H36" s="160">
        <f t="shared" si="6"/>
        <v>1999.69</v>
      </c>
      <c r="I36" s="160">
        <f t="shared" si="7"/>
        <v>2132.9</v>
      </c>
      <c r="J36" s="160">
        <f t="shared" si="8"/>
        <v>2297.6799999999998</v>
      </c>
    </row>
    <row r="37" spans="1:10" s="19" customFormat="1" ht="30" customHeight="1" x14ac:dyDescent="0.3">
      <c r="A37" s="617" t="s">
        <v>714</v>
      </c>
      <c r="B37" s="620" t="s">
        <v>632</v>
      </c>
      <c r="C37" s="323" t="s">
        <v>708</v>
      </c>
      <c r="D37" s="263">
        <v>3094</v>
      </c>
      <c r="E37" s="263">
        <v>3296</v>
      </c>
      <c r="F37" s="263">
        <v>3549</v>
      </c>
      <c r="G37" s="159">
        <v>0.23</v>
      </c>
      <c r="H37" s="160">
        <f t="shared" si="6"/>
        <v>2382.38</v>
      </c>
      <c r="I37" s="160">
        <f t="shared" si="7"/>
        <v>2537.92</v>
      </c>
      <c r="J37" s="160">
        <f t="shared" si="8"/>
        <v>2732.73</v>
      </c>
    </row>
    <row r="38" spans="1:10" s="19" customFormat="1" ht="30" customHeight="1" x14ac:dyDescent="0.3">
      <c r="A38" s="618"/>
      <c r="B38" s="621"/>
      <c r="C38" s="323" t="s">
        <v>653</v>
      </c>
      <c r="D38" s="263">
        <v>3575</v>
      </c>
      <c r="E38" s="263">
        <v>3808</v>
      </c>
      <c r="F38" s="263">
        <v>4092</v>
      </c>
      <c r="G38" s="159">
        <v>0.23</v>
      </c>
      <c r="H38" s="160">
        <f t="shared" si="6"/>
        <v>2752.75</v>
      </c>
      <c r="I38" s="160">
        <f t="shared" si="7"/>
        <v>2932.16</v>
      </c>
      <c r="J38" s="160">
        <f t="shared" si="8"/>
        <v>3150.84</v>
      </c>
    </row>
    <row r="39" spans="1:10" s="19" customFormat="1" ht="30" customHeight="1" x14ac:dyDescent="0.3">
      <c r="A39" s="619"/>
      <c r="B39" s="622"/>
      <c r="C39" s="323" t="s">
        <v>654</v>
      </c>
      <c r="D39" s="263">
        <v>3802</v>
      </c>
      <c r="E39" s="263">
        <v>4050</v>
      </c>
      <c r="F39" s="263">
        <v>4371</v>
      </c>
      <c r="G39" s="159">
        <v>0.23</v>
      </c>
      <c r="H39" s="160">
        <f t="shared" si="6"/>
        <v>2927.54</v>
      </c>
      <c r="I39" s="160">
        <f t="shared" si="7"/>
        <v>3118.5</v>
      </c>
      <c r="J39" s="160">
        <f t="shared" si="8"/>
        <v>3365.67</v>
      </c>
    </row>
    <row r="40" spans="1:10" s="19" customFormat="1" ht="30" customHeight="1" x14ac:dyDescent="0.3">
      <c r="A40" s="620" t="s">
        <v>633</v>
      </c>
      <c r="B40" s="620" t="s">
        <v>634</v>
      </c>
      <c r="C40" s="323" t="s">
        <v>708</v>
      </c>
      <c r="D40" s="263">
        <v>2257</v>
      </c>
      <c r="E40" s="263">
        <v>2408</v>
      </c>
      <c r="F40" s="263">
        <v>2603</v>
      </c>
      <c r="G40" s="159">
        <v>0.23</v>
      </c>
      <c r="H40" s="160">
        <f t="shared" si="6"/>
        <v>1737.8899999999999</v>
      </c>
      <c r="I40" s="160">
        <f t="shared" si="7"/>
        <v>1854.1599999999999</v>
      </c>
      <c r="J40" s="160">
        <f t="shared" si="8"/>
        <v>2004.31</v>
      </c>
    </row>
    <row r="41" spans="1:10" s="19" customFormat="1" ht="30" customHeight="1" x14ac:dyDescent="0.3">
      <c r="A41" s="618"/>
      <c r="B41" s="621"/>
      <c r="C41" s="323" t="s">
        <v>653</v>
      </c>
      <c r="D41" s="263">
        <v>2779</v>
      </c>
      <c r="E41" s="263">
        <v>2965</v>
      </c>
      <c r="F41" s="263">
        <v>3190</v>
      </c>
      <c r="G41" s="159">
        <v>0.23</v>
      </c>
      <c r="H41" s="160">
        <f t="shared" si="6"/>
        <v>2139.83</v>
      </c>
      <c r="I41" s="160">
        <f t="shared" si="7"/>
        <v>2283.0500000000002</v>
      </c>
      <c r="J41" s="160">
        <f t="shared" si="8"/>
        <v>2456.3000000000002</v>
      </c>
    </row>
    <row r="42" spans="1:10" s="19" customFormat="1" ht="30" customHeight="1" x14ac:dyDescent="0.3">
      <c r="A42" s="619"/>
      <c r="B42" s="622"/>
      <c r="C42" s="323" t="s">
        <v>654</v>
      </c>
      <c r="D42" s="263">
        <v>2988</v>
      </c>
      <c r="E42" s="263">
        <v>3187</v>
      </c>
      <c r="F42" s="263">
        <v>3434</v>
      </c>
      <c r="G42" s="159">
        <v>0.23</v>
      </c>
      <c r="H42" s="160">
        <f t="shared" si="6"/>
        <v>2300.7600000000002</v>
      </c>
      <c r="I42" s="160">
        <f t="shared" si="7"/>
        <v>2453.9899999999998</v>
      </c>
      <c r="J42" s="160">
        <f t="shared" si="8"/>
        <v>2644.18</v>
      </c>
    </row>
    <row r="43" spans="1:10" s="19" customFormat="1" ht="30" customHeight="1" x14ac:dyDescent="0.3">
      <c r="A43" s="617" t="s">
        <v>715</v>
      </c>
      <c r="B43" s="620" t="s">
        <v>635</v>
      </c>
      <c r="C43" s="323" t="s">
        <v>708</v>
      </c>
      <c r="D43" s="263">
        <v>3468</v>
      </c>
      <c r="E43" s="263">
        <v>3695</v>
      </c>
      <c r="F43" s="263">
        <v>3981</v>
      </c>
      <c r="G43" s="159">
        <v>0.23</v>
      </c>
      <c r="H43" s="160">
        <f t="shared" si="6"/>
        <v>2670.36</v>
      </c>
      <c r="I43" s="160">
        <f t="shared" si="7"/>
        <v>2845.15</v>
      </c>
      <c r="J43" s="160">
        <f t="shared" si="8"/>
        <v>3065.37</v>
      </c>
    </row>
    <row r="44" spans="1:10" s="19" customFormat="1" ht="30" customHeight="1" x14ac:dyDescent="0.3">
      <c r="A44" s="618"/>
      <c r="B44" s="621"/>
      <c r="C44" s="323" t="s">
        <v>653</v>
      </c>
      <c r="D44" s="263">
        <v>3948</v>
      </c>
      <c r="E44" s="263">
        <v>4206</v>
      </c>
      <c r="F44" s="263">
        <v>4538</v>
      </c>
      <c r="G44" s="159">
        <v>0.23</v>
      </c>
      <c r="H44" s="160">
        <f t="shared" si="6"/>
        <v>3039.96</v>
      </c>
      <c r="I44" s="160">
        <f t="shared" si="7"/>
        <v>3238.62</v>
      </c>
      <c r="J44" s="160">
        <f t="shared" si="8"/>
        <v>3494.26</v>
      </c>
    </row>
    <row r="45" spans="1:10" s="19" customFormat="1" ht="30" customHeight="1" x14ac:dyDescent="0.3">
      <c r="A45" s="619"/>
      <c r="B45" s="622"/>
      <c r="C45" s="323" t="s">
        <v>654</v>
      </c>
      <c r="D45" s="263">
        <v>4269</v>
      </c>
      <c r="E45" s="263">
        <v>4547</v>
      </c>
      <c r="F45" s="263">
        <v>4900</v>
      </c>
      <c r="G45" s="159">
        <v>0.23</v>
      </c>
      <c r="H45" s="160">
        <f t="shared" si="6"/>
        <v>3287.13</v>
      </c>
      <c r="I45" s="160">
        <f t="shared" si="7"/>
        <v>3501.19</v>
      </c>
      <c r="J45" s="160">
        <f t="shared" si="8"/>
        <v>3773</v>
      </c>
    </row>
    <row r="46" spans="1:10" s="19" customFormat="1" ht="20.100000000000001" customHeight="1" x14ac:dyDescent="0.3">
      <c r="A46" s="329"/>
      <c r="B46" s="329"/>
      <c r="C46" s="112"/>
      <c r="D46" s="87"/>
      <c r="E46" s="87"/>
      <c r="F46" s="142"/>
      <c r="G46" s="142"/>
      <c r="H46" s="142"/>
      <c r="I46" s="142"/>
      <c r="J46" s="142"/>
    </row>
    <row r="47" spans="1:10" ht="20.100000000000001" customHeight="1" x14ac:dyDescent="0.3">
      <c r="B47" s="141"/>
      <c r="D47" s="481" t="s">
        <v>156</v>
      </c>
      <c r="E47" s="481"/>
      <c r="F47" s="481"/>
      <c r="G47" s="498" t="s">
        <v>178</v>
      </c>
      <c r="H47" s="501" t="s">
        <v>843</v>
      </c>
      <c r="I47" s="502"/>
      <c r="J47" s="503"/>
    </row>
    <row r="48" spans="1:10" ht="55.5" customHeight="1" x14ac:dyDescent="0.3">
      <c r="A48" s="140" t="s">
        <v>363</v>
      </c>
      <c r="B48" s="139"/>
      <c r="C48" s="139"/>
      <c r="D48" s="481"/>
      <c r="E48" s="481"/>
      <c r="F48" s="481"/>
      <c r="G48" s="499"/>
      <c r="H48" s="504"/>
      <c r="I48" s="505"/>
      <c r="J48" s="506"/>
    </row>
    <row r="49" spans="1:10" ht="71.400000000000006" customHeight="1" x14ac:dyDescent="0.3">
      <c r="A49" s="102" t="s">
        <v>1</v>
      </c>
      <c r="B49" s="102" t="s">
        <v>345</v>
      </c>
      <c r="C49" s="97" t="s">
        <v>2</v>
      </c>
      <c r="D49" s="103" t="s">
        <v>362</v>
      </c>
      <c r="E49" s="102" t="s">
        <v>361</v>
      </c>
      <c r="F49" s="102" t="s">
        <v>360</v>
      </c>
      <c r="G49" s="500"/>
      <c r="H49" s="147" t="s">
        <v>362</v>
      </c>
      <c r="I49" s="147" t="s">
        <v>361</v>
      </c>
      <c r="J49" s="147" t="s">
        <v>360</v>
      </c>
    </row>
    <row r="50" spans="1:10" ht="25.2" customHeight="1" x14ac:dyDescent="0.3">
      <c r="A50" s="322" t="s">
        <v>359</v>
      </c>
      <c r="B50" s="626" t="s">
        <v>358</v>
      </c>
      <c r="C50" s="83" t="s">
        <v>321</v>
      </c>
      <c r="D50" s="311">
        <v>2894</v>
      </c>
      <c r="E50" s="311">
        <v>3083</v>
      </c>
      <c r="F50" s="67">
        <v>3325</v>
      </c>
      <c r="G50" s="159">
        <v>0.26</v>
      </c>
      <c r="H50" s="160">
        <f t="shared" ref="H50" si="9">D50-D50*G50</f>
        <v>2141.56</v>
      </c>
      <c r="I50" s="160">
        <f t="shared" ref="I50" si="10">E50-E50*G50</f>
        <v>2281.42</v>
      </c>
      <c r="J50" s="160">
        <f t="shared" ref="J50" si="11">F50-F50*G50</f>
        <v>2460.5</v>
      </c>
    </row>
    <row r="51" spans="1:10" ht="28.2" customHeight="1" x14ac:dyDescent="0.3">
      <c r="A51" s="322" t="s">
        <v>357</v>
      </c>
      <c r="B51" s="626"/>
      <c r="C51" s="83" t="s">
        <v>320</v>
      </c>
      <c r="D51" s="311">
        <v>3168</v>
      </c>
      <c r="E51" s="311">
        <v>3366</v>
      </c>
      <c r="F51" s="67">
        <v>3630</v>
      </c>
      <c r="G51" s="159">
        <v>0.26</v>
      </c>
      <c r="H51" s="160">
        <f t="shared" ref="H51" si="12">D51-D51*G51</f>
        <v>2344.3199999999997</v>
      </c>
      <c r="I51" s="160">
        <f t="shared" ref="I51" si="13">E51-E51*G51</f>
        <v>2490.84</v>
      </c>
      <c r="J51" s="160">
        <f t="shared" ref="J51" si="14">F51-F51*G51</f>
        <v>2686.2</v>
      </c>
    </row>
    <row r="52" spans="1:10" ht="39" customHeight="1" x14ac:dyDescent="0.3">
      <c r="A52" s="322" t="s">
        <v>592</v>
      </c>
      <c r="B52" s="324" t="s">
        <v>594</v>
      </c>
      <c r="C52" s="323" t="s">
        <v>32</v>
      </c>
      <c r="D52" s="311">
        <v>2477</v>
      </c>
      <c r="E52" s="311">
        <v>2639</v>
      </c>
      <c r="F52" s="67">
        <v>2831</v>
      </c>
      <c r="G52" s="159">
        <v>0.26</v>
      </c>
      <c r="H52" s="160">
        <f t="shared" ref="H52:H53" si="15">D52-D52*G52</f>
        <v>1832.98</v>
      </c>
      <c r="I52" s="160">
        <f t="shared" ref="I52:I53" si="16">E52-E52*G52</f>
        <v>1952.8600000000001</v>
      </c>
      <c r="J52" s="160">
        <f t="shared" ref="J52:J53" si="17">F52-F52*G52</f>
        <v>2094.94</v>
      </c>
    </row>
    <row r="53" spans="1:10" ht="57" customHeight="1" x14ac:dyDescent="0.3">
      <c r="A53" s="322" t="s">
        <v>593</v>
      </c>
      <c r="B53" s="324" t="s">
        <v>595</v>
      </c>
      <c r="C53" s="323" t="s">
        <v>32</v>
      </c>
      <c r="D53" s="311">
        <v>2802</v>
      </c>
      <c r="E53" s="311">
        <v>2978</v>
      </c>
      <c r="F53" s="67">
        <v>3207</v>
      </c>
      <c r="G53" s="159">
        <v>0.26</v>
      </c>
      <c r="H53" s="160">
        <f t="shared" si="15"/>
        <v>2073.48</v>
      </c>
      <c r="I53" s="160">
        <f t="shared" si="16"/>
        <v>2203.7200000000003</v>
      </c>
      <c r="J53" s="160">
        <f t="shared" si="17"/>
        <v>2373.1799999999998</v>
      </c>
    </row>
    <row r="54" spans="1:10" ht="20.100000000000001" customHeight="1" x14ac:dyDescent="0.3">
      <c r="A54" s="615" t="s">
        <v>356</v>
      </c>
      <c r="B54" s="615"/>
      <c r="C54" s="112"/>
      <c r="D54" s="112"/>
      <c r="E54" s="112"/>
    </row>
    <row r="55" spans="1:10" x14ac:dyDescent="0.3">
      <c r="A55" s="616" t="s">
        <v>334</v>
      </c>
      <c r="B55" s="616"/>
      <c r="C55" s="112"/>
      <c r="D55" s="112"/>
      <c r="E55" s="112"/>
      <c r="F55" s="112"/>
    </row>
    <row r="56" spans="1:10" x14ac:dyDescent="0.3">
      <c r="A56" s="623" t="s">
        <v>333</v>
      </c>
      <c r="B56" s="623"/>
    </row>
  </sheetData>
  <mergeCells count="36">
    <mergeCell ref="A56:B56"/>
    <mergeCell ref="A10:B10"/>
    <mergeCell ref="A11:B11"/>
    <mergeCell ref="A12:B12"/>
    <mergeCell ref="B50:B51"/>
    <mergeCell ref="A25:A27"/>
    <mergeCell ref="B25:B27"/>
    <mergeCell ref="A28:A30"/>
    <mergeCell ref="B28:B30"/>
    <mergeCell ref="A31:A33"/>
    <mergeCell ref="B31:B33"/>
    <mergeCell ref="A22:A24"/>
    <mergeCell ref="B22:B24"/>
    <mergeCell ref="A34:A36"/>
    <mergeCell ref="B34:B36"/>
    <mergeCell ref="A37:A39"/>
    <mergeCell ref="H4:J5"/>
    <mergeCell ref="G4:G6"/>
    <mergeCell ref="A43:A45"/>
    <mergeCell ref="B43:B45"/>
    <mergeCell ref="G13:G15"/>
    <mergeCell ref="B37:B39"/>
    <mergeCell ref="A40:A42"/>
    <mergeCell ref="B40:B42"/>
    <mergeCell ref="H13:J14"/>
    <mergeCell ref="A18:A19"/>
    <mergeCell ref="B18:B19"/>
    <mergeCell ref="A20:A21"/>
    <mergeCell ref="B20:B21"/>
    <mergeCell ref="D4:F5"/>
    <mergeCell ref="D13:F14"/>
    <mergeCell ref="G47:G49"/>
    <mergeCell ref="H47:J48"/>
    <mergeCell ref="D47:F48"/>
    <mergeCell ref="A54:B54"/>
    <mergeCell ref="A55:B55"/>
  </mergeCells>
  <hyperlinks>
    <hyperlink ref="B2" r:id="rId1"/>
  </hyperlinks>
  <pageMargins left="0.70866141732283472" right="0.70866141732283472" top="0.74803149606299213" bottom="0.74803149606299213" header="0.31496062992125984" footer="0.31496062992125984"/>
  <pageSetup paperSize="9" scale="25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55"/>
  <sheetViews>
    <sheetView view="pageBreakPreview" zoomScale="60" zoomScaleNormal="80" workbookViewId="0">
      <selection activeCell="G4" sqref="G4:I5"/>
    </sheetView>
  </sheetViews>
  <sheetFormatPr defaultColWidth="9.109375" defaultRowHeight="18" x14ac:dyDescent="0.3"/>
  <cols>
    <col min="1" max="1" width="73" style="179" customWidth="1"/>
    <col min="2" max="2" width="49.44140625" style="179" customWidth="1"/>
    <col min="3" max="4" width="15.6640625" style="179" customWidth="1"/>
    <col min="5" max="5" width="15.6640625" style="229" customWidth="1"/>
    <col min="6" max="6" width="10.6640625" style="179" customWidth="1"/>
    <col min="7" max="9" width="15.6640625" style="179" customWidth="1"/>
    <col min="10" max="10" width="5.109375" style="179" customWidth="1"/>
    <col min="11" max="11" width="13.33203125" style="179" customWidth="1"/>
    <col min="12" max="12" width="13" style="179" customWidth="1"/>
    <col min="13" max="16384" width="9.109375" style="179"/>
  </cols>
  <sheetData>
    <row r="1" spans="1:54" x14ac:dyDescent="0.3">
      <c r="A1" s="270" t="s">
        <v>370</v>
      </c>
      <c r="B1" s="270"/>
      <c r="C1" s="270"/>
      <c r="D1" s="270"/>
      <c r="E1" s="344"/>
      <c r="I1" s="631"/>
    </row>
    <row r="2" spans="1:54" x14ac:dyDescent="0.3">
      <c r="A2" s="228" t="s">
        <v>49</v>
      </c>
      <c r="B2" s="437" t="s">
        <v>836</v>
      </c>
      <c r="C2" s="228"/>
      <c r="D2" s="228"/>
      <c r="E2" s="221"/>
      <c r="I2" s="631"/>
    </row>
    <row r="3" spans="1:54" x14ac:dyDescent="0.3">
      <c r="A3" s="179" t="s">
        <v>815</v>
      </c>
      <c r="B3" s="437" t="s">
        <v>833</v>
      </c>
      <c r="I3" s="632"/>
    </row>
    <row r="4" spans="1:54" x14ac:dyDescent="0.3">
      <c r="A4" s="264" t="s">
        <v>478</v>
      </c>
      <c r="B4" s="264" t="s">
        <v>842</v>
      </c>
      <c r="C4" s="481" t="s">
        <v>156</v>
      </c>
      <c r="D4" s="481"/>
      <c r="E4" s="481"/>
      <c r="F4" s="633" t="s">
        <v>158</v>
      </c>
      <c r="G4" s="501" t="s">
        <v>843</v>
      </c>
      <c r="H4" s="502"/>
      <c r="I4" s="503"/>
    </row>
    <row r="5" spans="1:54" ht="59.25" customHeight="1" x14ac:dyDescent="0.3">
      <c r="A5" s="265" t="s">
        <v>477</v>
      </c>
      <c r="B5" s="264"/>
      <c r="C5" s="481"/>
      <c r="D5" s="481"/>
      <c r="E5" s="481"/>
      <c r="F5" s="634"/>
      <c r="G5" s="504"/>
      <c r="H5" s="505"/>
      <c r="I5" s="506"/>
    </row>
    <row r="6" spans="1:54" ht="53.4" customHeight="1" x14ac:dyDescent="0.3">
      <c r="A6" s="326" t="s">
        <v>1</v>
      </c>
      <c r="B6" s="326" t="s">
        <v>345</v>
      </c>
      <c r="C6" s="261" t="s">
        <v>344</v>
      </c>
      <c r="D6" s="261" t="s">
        <v>475</v>
      </c>
      <c r="E6" s="326" t="s">
        <v>474</v>
      </c>
      <c r="F6" s="634"/>
      <c r="G6" s="438" t="s">
        <v>362</v>
      </c>
      <c r="H6" s="438" t="s">
        <v>361</v>
      </c>
      <c r="I6" s="438" t="s">
        <v>360</v>
      </c>
    </row>
    <row r="7" spans="1:54" x14ac:dyDescent="0.3">
      <c r="A7" s="617" t="s">
        <v>636</v>
      </c>
      <c r="B7" s="337" t="s">
        <v>637</v>
      </c>
      <c r="C7" s="333">
        <v>1045</v>
      </c>
      <c r="D7" s="333">
        <v>1078</v>
      </c>
      <c r="E7" s="333">
        <v>1213</v>
      </c>
      <c r="F7" s="439">
        <v>0.27</v>
      </c>
      <c r="G7" s="440">
        <f t="shared" ref="G7:G13" si="0">C7-C7*F7</f>
        <v>762.84999999999991</v>
      </c>
      <c r="H7" s="440">
        <f t="shared" ref="H7:H12" si="1">D7-D7*F7</f>
        <v>786.94</v>
      </c>
      <c r="I7" s="440">
        <f t="shared" ref="I7:I12" si="2">E7-E7*F7</f>
        <v>885.49</v>
      </c>
    </row>
    <row r="8" spans="1:54" x14ac:dyDescent="0.3">
      <c r="A8" s="618"/>
      <c r="B8" s="337" t="s">
        <v>638</v>
      </c>
      <c r="C8" s="333">
        <v>900</v>
      </c>
      <c r="D8" s="333">
        <v>929</v>
      </c>
      <c r="E8" s="333">
        <v>1045</v>
      </c>
      <c r="F8" s="439">
        <v>0.26</v>
      </c>
      <c r="G8" s="440">
        <f t="shared" si="0"/>
        <v>666</v>
      </c>
      <c r="H8" s="440">
        <f t="shared" si="1"/>
        <v>687.46</v>
      </c>
      <c r="I8" s="440">
        <f t="shared" si="2"/>
        <v>773.3</v>
      </c>
    </row>
    <row r="9" spans="1:54" x14ac:dyDescent="0.3">
      <c r="A9" s="619"/>
      <c r="B9" s="337" t="s">
        <v>639</v>
      </c>
      <c r="C9" s="333">
        <v>756</v>
      </c>
      <c r="D9" s="333">
        <v>780</v>
      </c>
      <c r="E9" s="333">
        <v>891</v>
      </c>
      <c r="F9" s="439">
        <v>0.28000000000000003</v>
      </c>
      <c r="G9" s="440">
        <f t="shared" si="0"/>
        <v>544.31999999999994</v>
      </c>
      <c r="H9" s="440">
        <f t="shared" si="1"/>
        <v>561.59999999999991</v>
      </c>
      <c r="I9" s="440">
        <f t="shared" si="2"/>
        <v>641.52</v>
      </c>
    </row>
    <row r="10" spans="1:54" s="268" customFormat="1" ht="36" x14ac:dyDescent="0.3">
      <c r="A10" s="320" t="s">
        <v>640</v>
      </c>
      <c r="B10" s="320" t="s">
        <v>641</v>
      </c>
      <c r="C10" s="333">
        <v>227</v>
      </c>
      <c r="D10" s="333">
        <v>234</v>
      </c>
      <c r="E10" s="333">
        <v>262</v>
      </c>
      <c r="F10" s="439">
        <v>0.27</v>
      </c>
      <c r="G10" s="440">
        <f t="shared" si="0"/>
        <v>165.70999999999998</v>
      </c>
      <c r="H10" s="440">
        <f t="shared" si="1"/>
        <v>170.82</v>
      </c>
      <c r="I10" s="440">
        <f t="shared" si="2"/>
        <v>191.26</v>
      </c>
      <c r="J10" s="177"/>
      <c r="K10" s="177"/>
      <c r="L10" s="179"/>
      <c r="M10" s="179"/>
      <c r="N10" s="179"/>
      <c r="O10" s="17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</row>
    <row r="11" spans="1:54" ht="54" x14ac:dyDescent="0.3">
      <c r="A11" s="320" t="s">
        <v>642</v>
      </c>
      <c r="B11" s="337" t="s">
        <v>643</v>
      </c>
      <c r="C11" s="333">
        <v>181</v>
      </c>
      <c r="D11" s="333">
        <v>186</v>
      </c>
      <c r="E11" s="333">
        <v>215</v>
      </c>
      <c r="F11" s="439">
        <v>0.26</v>
      </c>
      <c r="G11" s="440">
        <f t="shared" si="0"/>
        <v>133.94</v>
      </c>
      <c r="H11" s="440">
        <f t="shared" si="1"/>
        <v>137.63999999999999</v>
      </c>
      <c r="I11" s="440">
        <f t="shared" si="2"/>
        <v>159.1</v>
      </c>
    </row>
    <row r="12" spans="1:54" ht="54" x14ac:dyDescent="0.3">
      <c r="A12" s="320" t="s">
        <v>644</v>
      </c>
      <c r="B12" s="337" t="s">
        <v>645</v>
      </c>
      <c r="C12" s="333">
        <v>181</v>
      </c>
      <c r="D12" s="333">
        <v>186</v>
      </c>
      <c r="E12" s="333">
        <v>215</v>
      </c>
      <c r="F12" s="439">
        <v>0.28000000000000003</v>
      </c>
      <c r="G12" s="440">
        <f t="shared" si="0"/>
        <v>130.32</v>
      </c>
      <c r="H12" s="440">
        <f t="shared" si="1"/>
        <v>133.91999999999999</v>
      </c>
      <c r="I12" s="440">
        <f t="shared" si="2"/>
        <v>154.80000000000001</v>
      </c>
    </row>
    <row r="13" spans="1:54" x14ac:dyDescent="0.3">
      <c r="A13" s="320" t="s">
        <v>646</v>
      </c>
      <c r="B13" s="320" t="s">
        <v>647</v>
      </c>
      <c r="C13" s="640">
        <v>258</v>
      </c>
      <c r="D13" s="641"/>
      <c r="E13" s="642"/>
      <c r="F13" s="439">
        <f>F12</f>
        <v>0.28000000000000003</v>
      </c>
      <c r="G13" s="646">
        <f t="shared" si="0"/>
        <v>185.76</v>
      </c>
      <c r="H13" s="647"/>
      <c r="I13" s="648"/>
    </row>
    <row r="14" spans="1:54" x14ac:dyDescent="0.3">
      <c r="A14" s="638" t="s">
        <v>356</v>
      </c>
      <c r="B14" s="638"/>
      <c r="C14" s="267"/>
      <c r="D14" s="267"/>
      <c r="E14" s="267"/>
      <c r="F14" s="441"/>
      <c r="G14" s="441"/>
      <c r="H14" s="441"/>
      <c r="I14" s="441"/>
    </row>
    <row r="15" spans="1:54" x14ac:dyDescent="0.3">
      <c r="A15" s="639" t="s">
        <v>334</v>
      </c>
      <c r="B15" s="639"/>
      <c r="C15" s="267"/>
      <c r="D15" s="267"/>
      <c r="E15" s="267"/>
      <c r="F15" s="441"/>
      <c r="G15" s="441"/>
      <c r="H15" s="441"/>
      <c r="I15" s="441"/>
    </row>
    <row r="16" spans="1:54" x14ac:dyDescent="0.3">
      <c r="A16" s="639" t="s">
        <v>333</v>
      </c>
      <c r="B16" s="639"/>
      <c r="C16" s="266"/>
      <c r="D16" s="266"/>
      <c r="E16" s="206"/>
      <c r="F16" s="441"/>
      <c r="G16" s="441"/>
      <c r="H16" s="441"/>
      <c r="I16" s="441"/>
    </row>
    <row r="17" spans="1:9" x14ac:dyDescent="0.3">
      <c r="A17" s="338"/>
      <c r="B17" s="338"/>
      <c r="C17" s="266"/>
      <c r="D17" s="266"/>
      <c r="E17" s="206"/>
      <c r="F17" s="441"/>
      <c r="G17" s="441"/>
      <c r="H17" s="441"/>
      <c r="I17" s="441"/>
    </row>
    <row r="18" spans="1:9" x14ac:dyDescent="0.3">
      <c r="C18" s="481" t="s">
        <v>156</v>
      </c>
      <c r="D18" s="481"/>
      <c r="E18" s="481"/>
      <c r="F18" s="649" t="s">
        <v>158</v>
      </c>
      <c r="G18" s="496" t="s">
        <v>843</v>
      </c>
      <c r="H18" s="496"/>
      <c r="I18" s="496"/>
    </row>
    <row r="19" spans="1:9" ht="72.75" customHeight="1" x14ac:dyDescent="0.3">
      <c r="A19" s="265" t="s">
        <v>476</v>
      </c>
      <c r="B19" s="264"/>
      <c r="C19" s="481"/>
      <c r="D19" s="481"/>
      <c r="E19" s="481"/>
      <c r="F19" s="649"/>
      <c r="G19" s="496"/>
      <c r="H19" s="496"/>
      <c r="I19" s="496"/>
    </row>
    <row r="20" spans="1:9" ht="54" customHeight="1" x14ac:dyDescent="0.3">
      <c r="A20" s="262" t="s">
        <v>1</v>
      </c>
      <c r="B20" s="262" t="s">
        <v>345</v>
      </c>
      <c r="C20" s="262" t="s">
        <v>344</v>
      </c>
      <c r="D20" s="262" t="s">
        <v>475</v>
      </c>
      <c r="E20" s="262" t="s">
        <v>474</v>
      </c>
      <c r="F20" s="633"/>
      <c r="G20" s="438" t="s">
        <v>362</v>
      </c>
      <c r="H20" s="438" t="s">
        <v>361</v>
      </c>
      <c r="I20" s="438" t="s">
        <v>360</v>
      </c>
    </row>
    <row r="21" spans="1:9" ht="18.600000000000001" customHeight="1" x14ac:dyDescent="0.35">
      <c r="A21" s="643" t="s">
        <v>648</v>
      </c>
      <c r="B21" s="644"/>
      <c r="C21" s="645"/>
      <c r="D21" s="645"/>
      <c r="E21" s="645"/>
      <c r="F21" s="645"/>
      <c r="G21" s="645"/>
      <c r="H21" s="645"/>
      <c r="I21" s="645"/>
    </row>
    <row r="22" spans="1:9" x14ac:dyDescent="0.3">
      <c r="A22" s="320" t="s">
        <v>649</v>
      </c>
      <c r="B22" s="337" t="s">
        <v>637</v>
      </c>
      <c r="C22" s="394">
        <v>1073</v>
      </c>
      <c r="D22" s="343">
        <v>1106</v>
      </c>
      <c r="E22" s="395">
        <v>1246</v>
      </c>
      <c r="F22" s="442">
        <f>F7</f>
        <v>0.27</v>
      </c>
      <c r="G22" s="443">
        <f t="shared" ref="G22:G38" si="3">C22-C22*F22</f>
        <v>783.29</v>
      </c>
      <c r="H22" s="443">
        <f t="shared" ref="H22:H35" si="4">D22-D22*F22</f>
        <v>807.38</v>
      </c>
      <c r="I22" s="443">
        <f t="shared" ref="I22:I35" si="5">E22-E22*F22</f>
        <v>909.57999999999993</v>
      </c>
    </row>
    <row r="23" spans="1:9" x14ac:dyDescent="0.3">
      <c r="A23" s="320" t="s">
        <v>650</v>
      </c>
      <c r="B23" s="337" t="s">
        <v>651</v>
      </c>
      <c r="C23" s="332">
        <v>1132</v>
      </c>
      <c r="D23" s="371">
        <v>1168</v>
      </c>
      <c r="E23" s="388">
        <v>1344</v>
      </c>
      <c r="F23" s="439">
        <f t="shared" ref="F23:F28" si="6">F8</f>
        <v>0.26</v>
      </c>
      <c r="G23" s="440">
        <f t="shared" si="3"/>
        <v>837.68000000000006</v>
      </c>
      <c r="H23" s="440">
        <f t="shared" si="4"/>
        <v>864.31999999999994</v>
      </c>
      <c r="I23" s="440">
        <f t="shared" si="5"/>
        <v>994.56</v>
      </c>
    </row>
    <row r="24" spans="1:9" x14ac:dyDescent="0.3">
      <c r="A24" s="617" t="s">
        <v>652</v>
      </c>
      <c r="B24" s="320" t="s">
        <v>653</v>
      </c>
      <c r="C24" s="332">
        <v>356</v>
      </c>
      <c r="D24" s="371">
        <v>368</v>
      </c>
      <c r="E24" s="388">
        <v>402</v>
      </c>
      <c r="F24" s="439">
        <f t="shared" si="6"/>
        <v>0.28000000000000003</v>
      </c>
      <c r="G24" s="440">
        <f t="shared" si="3"/>
        <v>256.32</v>
      </c>
      <c r="H24" s="440">
        <f t="shared" si="4"/>
        <v>264.95999999999998</v>
      </c>
      <c r="I24" s="440">
        <f t="shared" si="5"/>
        <v>289.44</v>
      </c>
    </row>
    <row r="25" spans="1:9" x14ac:dyDescent="0.3">
      <c r="A25" s="619"/>
      <c r="B25" s="320" t="s">
        <v>654</v>
      </c>
      <c r="C25" s="332">
        <v>464</v>
      </c>
      <c r="D25" s="371">
        <v>479</v>
      </c>
      <c r="E25" s="388">
        <v>536</v>
      </c>
      <c r="F25" s="439">
        <f t="shared" si="6"/>
        <v>0.27</v>
      </c>
      <c r="G25" s="440">
        <f t="shared" si="3"/>
        <v>338.72</v>
      </c>
      <c r="H25" s="440">
        <f t="shared" si="4"/>
        <v>349.66999999999996</v>
      </c>
      <c r="I25" s="440">
        <f t="shared" si="5"/>
        <v>391.28</v>
      </c>
    </row>
    <row r="26" spans="1:9" x14ac:dyDescent="0.3">
      <c r="A26" s="617" t="s">
        <v>655</v>
      </c>
      <c r="B26" s="320" t="s">
        <v>653</v>
      </c>
      <c r="C26" s="332">
        <v>297</v>
      </c>
      <c r="D26" s="371">
        <v>306</v>
      </c>
      <c r="E26" s="388">
        <v>358</v>
      </c>
      <c r="F26" s="439">
        <f t="shared" si="6"/>
        <v>0.26</v>
      </c>
      <c r="G26" s="440">
        <f t="shared" si="3"/>
        <v>219.78</v>
      </c>
      <c r="H26" s="440">
        <f t="shared" si="4"/>
        <v>226.44</v>
      </c>
      <c r="I26" s="440">
        <f t="shared" si="5"/>
        <v>264.92</v>
      </c>
    </row>
    <row r="27" spans="1:9" x14ac:dyDescent="0.3">
      <c r="A27" s="619"/>
      <c r="B27" s="320" t="s">
        <v>654</v>
      </c>
      <c r="C27" s="332">
        <v>405</v>
      </c>
      <c r="D27" s="371">
        <v>418</v>
      </c>
      <c r="E27" s="388">
        <v>470</v>
      </c>
      <c r="F27" s="439">
        <f t="shared" si="6"/>
        <v>0.28000000000000003</v>
      </c>
      <c r="G27" s="440">
        <f t="shared" si="3"/>
        <v>291.60000000000002</v>
      </c>
      <c r="H27" s="440">
        <f t="shared" si="4"/>
        <v>300.95999999999998</v>
      </c>
      <c r="I27" s="440">
        <f t="shared" si="5"/>
        <v>338.4</v>
      </c>
    </row>
    <row r="28" spans="1:9" x14ac:dyDescent="0.3">
      <c r="A28" s="320" t="s">
        <v>656</v>
      </c>
      <c r="B28" s="337" t="s">
        <v>657</v>
      </c>
      <c r="C28" s="332">
        <v>126</v>
      </c>
      <c r="D28" s="371">
        <v>130</v>
      </c>
      <c r="E28" s="388">
        <v>158</v>
      </c>
      <c r="F28" s="439">
        <f t="shared" si="6"/>
        <v>0.28000000000000003</v>
      </c>
      <c r="G28" s="440">
        <f t="shared" si="3"/>
        <v>90.72</v>
      </c>
      <c r="H28" s="440">
        <f t="shared" si="4"/>
        <v>93.6</v>
      </c>
      <c r="I28" s="440">
        <f t="shared" si="5"/>
        <v>113.75999999999999</v>
      </c>
    </row>
    <row r="29" spans="1:9" ht="36" x14ac:dyDescent="0.3">
      <c r="A29" s="320" t="s">
        <v>658</v>
      </c>
      <c r="B29" s="337" t="s">
        <v>659</v>
      </c>
      <c r="C29" s="332">
        <v>319</v>
      </c>
      <c r="D29" s="371">
        <v>329</v>
      </c>
      <c r="E29" s="388">
        <v>386</v>
      </c>
      <c r="F29" s="439">
        <f>F22</f>
        <v>0.27</v>
      </c>
      <c r="G29" s="440">
        <f t="shared" si="3"/>
        <v>232.87</v>
      </c>
      <c r="H29" s="440">
        <f t="shared" si="4"/>
        <v>240.17</v>
      </c>
      <c r="I29" s="440">
        <f t="shared" si="5"/>
        <v>281.77999999999997</v>
      </c>
    </row>
    <row r="30" spans="1:9" x14ac:dyDescent="0.3">
      <c r="A30" s="617" t="s">
        <v>660</v>
      </c>
      <c r="B30" s="337" t="s">
        <v>661</v>
      </c>
      <c r="C30" s="263">
        <v>594</v>
      </c>
      <c r="D30" s="386">
        <v>612</v>
      </c>
      <c r="E30" s="389">
        <v>710</v>
      </c>
      <c r="F30" s="439">
        <f t="shared" ref="F30:F52" si="7">F23</f>
        <v>0.26</v>
      </c>
      <c r="G30" s="440">
        <f t="shared" si="3"/>
        <v>439.56</v>
      </c>
      <c r="H30" s="440">
        <f t="shared" si="4"/>
        <v>452.88</v>
      </c>
      <c r="I30" s="440">
        <f t="shared" si="5"/>
        <v>525.4</v>
      </c>
    </row>
    <row r="31" spans="1:9" x14ac:dyDescent="0.3">
      <c r="A31" s="618"/>
      <c r="B31" s="337" t="s">
        <v>662</v>
      </c>
      <c r="C31" s="263">
        <v>890.87999999999988</v>
      </c>
      <c r="D31" s="386">
        <v>918.71999999999991</v>
      </c>
      <c r="E31" s="389">
        <v>1045</v>
      </c>
      <c r="F31" s="439">
        <f t="shared" si="7"/>
        <v>0.28000000000000003</v>
      </c>
      <c r="G31" s="440">
        <f t="shared" si="3"/>
        <v>641.43359999999984</v>
      </c>
      <c r="H31" s="440">
        <f t="shared" si="4"/>
        <v>661.47839999999997</v>
      </c>
      <c r="I31" s="440">
        <f t="shared" si="5"/>
        <v>752.4</v>
      </c>
    </row>
    <row r="32" spans="1:9" ht="36" x14ac:dyDescent="0.3">
      <c r="A32" s="619"/>
      <c r="B32" s="337" t="s">
        <v>663</v>
      </c>
      <c r="C32" s="334">
        <v>1057.9199999999998</v>
      </c>
      <c r="D32" s="387">
        <v>1090.98</v>
      </c>
      <c r="E32" s="389">
        <v>1242</v>
      </c>
      <c r="F32" s="439">
        <f t="shared" si="7"/>
        <v>0.27</v>
      </c>
      <c r="G32" s="440">
        <f t="shared" si="3"/>
        <v>772.2815999999998</v>
      </c>
      <c r="H32" s="440">
        <f t="shared" si="4"/>
        <v>796.41539999999998</v>
      </c>
      <c r="I32" s="440">
        <f t="shared" si="5"/>
        <v>906.66</v>
      </c>
    </row>
    <row r="33" spans="1:9" ht="36" x14ac:dyDescent="0.3">
      <c r="A33" s="617" t="s">
        <v>664</v>
      </c>
      <c r="B33" s="339" t="s">
        <v>665</v>
      </c>
      <c r="C33" s="335">
        <v>278.39999999999998</v>
      </c>
      <c r="D33" s="345">
        <v>287.68</v>
      </c>
      <c r="E33" s="388">
        <v>335</v>
      </c>
      <c r="F33" s="439">
        <f t="shared" si="7"/>
        <v>0.26</v>
      </c>
      <c r="G33" s="440">
        <f t="shared" si="3"/>
        <v>206.01599999999996</v>
      </c>
      <c r="H33" s="440">
        <f t="shared" si="4"/>
        <v>212.88319999999999</v>
      </c>
      <c r="I33" s="440">
        <f t="shared" si="5"/>
        <v>247.89999999999998</v>
      </c>
    </row>
    <row r="34" spans="1:9" ht="36" x14ac:dyDescent="0.3">
      <c r="A34" s="618"/>
      <c r="B34" s="339" t="s">
        <v>666</v>
      </c>
      <c r="C34" s="335">
        <v>426.88</v>
      </c>
      <c r="D34" s="345">
        <v>440.79999999999995</v>
      </c>
      <c r="E34" s="388">
        <v>493</v>
      </c>
      <c r="F34" s="439">
        <f t="shared" si="7"/>
        <v>0.28000000000000003</v>
      </c>
      <c r="G34" s="440">
        <f t="shared" si="3"/>
        <v>307.35359999999997</v>
      </c>
      <c r="H34" s="440">
        <f t="shared" si="4"/>
        <v>317.37599999999998</v>
      </c>
      <c r="I34" s="440">
        <f t="shared" si="5"/>
        <v>354.96</v>
      </c>
    </row>
    <row r="35" spans="1:9" ht="36" x14ac:dyDescent="0.3">
      <c r="A35" s="619"/>
      <c r="B35" s="339" t="s">
        <v>667</v>
      </c>
      <c r="C35" s="335">
        <v>426.88</v>
      </c>
      <c r="D35" s="345">
        <v>440.79999999999995</v>
      </c>
      <c r="E35" s="388">
        <v>493</v>
      </c>
      <c r="F35" s="439">
        <f t="shared" si="7"/>
        <v>0.28000000000000003</v>
      </c>
      <c r="G35" s="440">
        <f t="shared" si="3"/>
        <v>307.35359999999997</v>
      </c>
      <c r="H35" s="440">
        <f t="shared" si="4"/>
        <v>317.37599999999998</v>
      </c>
      <c r="I35" s="440">
        <f t="shared" si="5"/>
        <v>354.96</v>
      </c>
    </row>
    <row r="36" spans="1:9" x14ac:dyDescent="0.3">
      <c r="A36" s="320" t="s">
        <v>668</v>
      </c>
      <c r="B36" s="390" t="s">
        <v>669</v>
      </c>
      <c r="C36" s="635">
        <v>924</v>
      </c>
      <c r="D36" s="636"/>
      <c r="E36" s="637"/>
      <c r="F36" s="439">
        <f t="shared" si="7"/>
        <v>0.27</v>
      </c>
      <c r="G36" s="646">
        <f t="shared" si="3"/>
        <v>674.52</v>
      </c>
      <c r="H36" s="647"/>
      <c r="I36" s="648"/>
    </row>
    <row r="37" spans="1:9" ht="54" x14ac:dyDescent="0.3">
      <c r="A37" s="340" t="s">
        <v>670</v>
      </c>
      <c r="B37" s="390" t="s">
        <v>671</v>
      </c>
      <c r="C37" s="651">
        <v>565</v>
      </c>
      <c r="D37" s="652"/>
      <c r="E37" s="653"/>
      <c r="F37" s="439">
        <f t="shared" si="7"/>
        <v>0.26</v>
      </c>
      <c r="G37" s="646">
        <f t="shared" si="3"/>
        <v>418.1</v>
      </c>
      <c r="H37" s="647">
        <f>D37-D37*F37</f>
        <v>0</v>
      </c>
      <c r="I37" s="648">
        <f>E37-E37*F37</f>
        <v>0</v>
      </c>
    </row>
    <row r="38" spans="1:9" ht="36" x14ac:dyDescent="0.3">
      <c r="A38" s="340" t="s">
        <v>672</v>
      </c>
      <c r="B38" s="390" t="s">
        <v>671</v>
      </c>
      <c r="C38" s="635">
        <v>548</v>
      </c>
      <c r="D38" s="636"/>
      <c r="E38" s="637"/>
      <c r="F38" s="439">
        <f t="shared" si="7"/>
        <v>0.28000000000000003</v>
      </c>
      <c r="G38" s="646">
        <f t="shared" si="3"/>
        <v>394.55999999999995</v>
      </c>
      <c r="H38" s="647">
        <f>D38-D38*F38</f>
        <v>0</v>
      </c>
      <c r="I38" s="648">
        <f>E38-E38*F38</f>
        <v>0</v>
      </c>
    </row>
    <row r="39" spans="1:9" x14ac:dyDescent="0.3">
      <c r="A39" s="656" t="s">
        <v>673</v>
      </c>
      <c r="B39" s="657"/>
      <c r="C39" s="657"/>
      <c r="D39" s="657"/>
      <c r="E39" s="657"/>
      <c r="F39" s="657"/>
      <c r="G39" s="657"/>
      <c r="H39" s="657"/>
      <c r="I39" s="657"/>
    </row>
    <row r="40" spans="1:9" x14ac:dyDescent="0.3">
      <c r="A40" s="320" t="s">
        <v>674</v>
      </c>
      <c r="B40" s="337" t="s">
        <v>639</v>
      </c>
      <c r="C40" s="332">
        <v>756</v>
      </c>
      <c r="D40" s="371">
        <v>780</v>
      </c>
      <c r="E40" s="388">
        <v>891</v>
      </c>
      <c r="F40" s="439">
        <f t="shared" si="7"/>
        <v>0.26</v>
      </c>
      <c r="G40" s="440">
        <f t="shared" ref="G40:G48" si="8">C40-C40*F40</f>
        <v>559.44000000000005</v>
      </c>
      <c r="H40" s="440">
        <f t="shared" ref="H40:H48" si="9">D40-D40*F40</f>
        <v>577.20000000000005</v>
      </c>
      <c r="I40" s="440">
        <f t="shared" ref="I40:I48" si="10">E40-E40*F40</f>
        <v>659.34</v>
      </c>
    </row>
    <row r="41" spans="1:9" ht="36" x14ac:dyDescent="0.3">
      <c r="A41" s="617" t="s">
        <v>675</v>
      </c>
      <c r="B41" s="337" t="s">
        <v>676</v>
      </c>
      <c r="C41" s="263">
        <v>464</v>
      </c>
      <c r="D41" s="386">
        <v>479</v>
      </c>
      <c r="E41" s="389">
        <v>552</v>
      </c>
      <c r="F41" s="439">
        <f t="shared" si="7"/>
        <v>0.28000000000000003</v>
      </c>
      <c r="G41" s="440">
        <f t="shared" si="8"/>
        <v>334.08</v>
      </c>
      <c r="H41" s="440">
        <f t="shared" si="9"/>
        <v>344.88</v>
      </c>
      <c r="I41" s="440">
        <f t="shared" si="10"/>
        <v>397.44</v>
      </c>
    </row>
    <row r="42" spans="1:9" ht="36" x14ac:dyDescent="0.3">
      <c r="A42" s="618"/>
      <c r="B42" s="337" t="s">
        <v>677</v>
      </c>
      <c r="C42" s="263">
        <v>687</v>
      </c>
      <c r="D42" s="386">
        <v>709</v>
      </c>
      <c r="E42" s="389">
        <v>808</v>
      </c>
      <c r="F42" s="439">
        <f t="shared" si="7"/>
        <v>0.28000000000000003</v>
      </c>
      <c r="G42" s="440">
        <f t="shared" si="8"/>
        <v>494.64</v>
      </c>
      <c r="H42" s="440">
        <f t="shared" si="9"/>
        <v>510.48</v>
      </c>
      <c r="I42" s="440">
        <f t="shared" si="10"/>
        <v>581.76</v>
      </c>
    </row>
    <row r="43" spans="1:9" ht="36" x14ac:dyDescent="0.3">
      <c r="A43" s="619"/>
      <c r="B43" s="337" t="s">
        <v>678</v>
      </c>
      <c r="C43" s="263">
        <v>798</v>
      </c>
      <c r="D43" s="386">
        <v>824</v>
      </c>
      <c r="E43" s="389">
        <v>927</v>
      </c>
      <c r="F43" s="439">
        <f t="shared" si="7"/>
        <v>0.27</v>
      </c>
      <c r="G43" s="440">
        <f t="shared" si="8"/>
        <v>582.54</v>
      </c>
      <c r="H43" s="440">
        <f t="shared" si="9"/>
        <v>601.52</v>
      </c>
      <c r="I43" s="440">
        <f t="shared" si="10"/>
        <v>676.71</v>
      </c>
    </row>
    <row r="44" spans="1:9" ht="36" x14ac:dyDescent="0.3">
      <c r="A44" s="617" t="s">
        <v>679</v>
      </c>
      <c r="B44" s="337" t="s">
        <v>676</v>
      </c>
      <c r="C44" s="332">
        <v>223</v>
      </c>
      <c r="D44" s="371">
        <v>230</v>
      </c>
      <c r="E44" s="388">
        <v>256</v>
      </c>
      <c r="F44" s="439">
        <f t="shared" si="7"/>
        <v>0.26</v>
      </c>
      <c r="G44" s="440">
        <f t="shared" si="8"/>
        <v>165.01999999999998</v>
      </c>
      <c r="H44" s="440">
        <f t="shared" si="9"/>
        <v>170.2</v>
      </c>
      <c r="I44" s="440">
        <f t="shared" si="10"/>
        <v>189.44</v>
      </c>
    </row>
    <row r="45" spans="1:9" ht="36" x14ac:dyDescent="0.3">
      <c r="A45" s="618"/>
      <c r="B45" s="337" t="s">
        <v>677</v>
      </c>
      <c r="C45" s="332">
        <v>315</v>
      </c>
      <c r="D45" s="371">
        <v>326</v>
      </c>
      <c r="E45" s="388">
        <v>375</v>
      </c>
      <c r="F45" s="439">
        <f t="shared" si="7"/>
        <v>0.28000000000000003</v>
      </c>
      <c r="G45" s="440">
        <f t="shared" si="8"/>
        <v>226.8</v>
      </c>
      <c r="H45" s="440">
        <f t="shared" si="9"/>
        <v>234.71999999999997</v>
      </c>
      <c r="I45" s="440">
        <f t="shared" si="10"/>
        <v>270</v>
      </c>
    </row>
    <row r="46" spans="1:9" ht="36" x14ac:dyDescent="0.3">
      <c r="A46" s="619"/>
      <c r="B46" s="337" t="s">
        <v>678</v>
      </c>
      <c r="C46" s="332">
        <v>315</v>
      </c>
      <c r="D46" s="371">
        <v>326</v>
      </c>
      <c r="E46" s="388">
        <v>375</v>
      </c>
      <c r="F46" s="439">
        <f>F45</f>
        <v>0.28000000000000003</v>
      </c>
      <c r="G46" s="440">
        <f t="shared" si="8"/>
        <v>226.8</v>
      </c>
      <c r="H46" s="440">
        <f t="shared" si="9"/>
        <v>234.71999999999997</v>
      </c>
      <c r="I46" s="440">
        <f t="shared" si="10"/>
        <v>270</v>
      </c>
    </row>
    <row r="47" spans="1:9" ht="36" x14ac:dyDescent="0.3">
      <c r="A47" s="337" t="s">
        <v>680</v>
      </c>
      <c r="B47" s="337" t="s">
        <v>681</v>
      </c>
      <c r="C47" s="391">
        <v>260</v>
      </c>
      <c r="D47" s="392">
        <v>268</v>
      </c>
      <c r="E47" s="393">
        <v>296</v>
      </c>
      <c r="F47" s="439">
        <f t="shared" si="7"/>
        <v>0.26</v>
      </c>
      <c r="G47" s="440">
        <f t="shared" si="8"/>
        <v>192.39999999999998</v>
      </c>
      <c r="H47" s="440">
        <f t="shared" si="9"/>
        <v>198.32</v>
      </c>
      <c r="I47" s="440">
        <f t="shared" si="10"/>
        <v>219.04</v>
      </c>
    </row>
    <row r="48" spans="1:9" x14ac:dyDescent="0.3">
      <c r="A48" s="320" t="s">
        <v>682</v>
      </c>
      <c r="B48" s="390" t="s">
        <v>671</v>
      </c>
      <c r="C48" s="655">
        <v>370</v>
      </c>
      <c r="D48" s="655"/>
      <c r="E48" s="655"/>
      <c r="F48" s="439">
        <f t="shared" si="7"/>
        <v>0.28000000000000003</v>
      </c>
      <c r="G48" s="440">
        <f t="shared" si="8"/>
        <v>266.39999999999998</v>
      </c>
      <c r="H48" s="440">
        <f t="shared" si="9"/>
        <v>0</v>
      </c>
      <c r="I48" s="440">
        <f t="shared" si="10"/>
        <v>0</v>
      </c>
    </row>
    <row r="49" spans="1:9" x14ac:dyDescent="0.3">
      <c r="A49" s="658" t="s">
        <v>683</v>
      </c>
      <c r="B49" s="658"/>
      <c r="C49" s="658"/>
      <c r="D49" s="658"/>
      <c r="E49" s="658"/>
      <c r="F49" s="658"/>
      <c r="G49" s="658"/>
      <c r="H49" s="658"/>
      <c r="I49" s="658"/>
    </row>
    <row r="50" spans="1:9" x14ac:dyDescent="0.35">
      <c r="A50" s="331" t="s">
        <v>684</v>
      </c>
      <c r="B50" s="331" t="s">
        <v>685</v>
      </c>
      <c r="C50" s="659" t="s">
        <v>686</v>
      </c>
      <c r="D50" s="660"/>
      <c r="E50" s="661"/>
      <c r="F50" s="336"/>
      <c r="G50" s="336"/>
      <c r="H50" s="336"/>
      <c r="I50" s="336"/>
    </row>
    <row r="51" spans="1:9" ht="36" x14ac:dyDescent="0.3">
      <c r="A51" s="320" t="s">
        <v>687</v>
      </c>
      <c r="B51" s="320" t="s">
        <v>671</v>
      </c>
      <c r="C51" s="640">
        <v>195</v>
      </c>
      <c r="D51" s="641"/>
      <c r="E51" s="650"/>
      <c r="F51" s="439">
        <f t="shared" si="7"/>
        <v>0.26</v>
      </c>
      <c r="G51" s="646">
        <f>C51-C51*F51</f>
        <v>144.30000000000001</v>
      </c>
      <c r="H51" s="647"/>
      <c r="I51" s="648"/>
    </row>
    <row r="52" spans="1:9" ht="36" x14ac:dyDescent="0.3">
      <c r="A52" s="320" t="s">
        <v>688</v>
      </c>
      <c r="B52" s="320" t="s">
        <v>671</v>
      </c>
      <c r="C52" s="640">
        <v>225</v>
      </c>
      <c r="D52" s="641"/>
      <c r="E52" s="650"/>
      <c r="F52" s="439">
        <f t="shared" si="7"/>
        <v>0.28000000000000003</v>
      </c>
      <c r="G52" s="646">
        <f>C52-C52*F52</f>
        <v>162</v>
      </c>
      <c r="H52" s="647"/>
      <c r="I52" s="648"/>
    </row>
    <row r="53" spans="1:9" x14ac:dyDescent="0.3">
      <c r="A53" s="654" t="s">
        <v>689</v>
      </c>
      <c r="B53" s="654"/>
      <c r="C53" s="654"/>
      <c r="D53" s="654"/>
      <c r="E53" s="654"/>
      <c r="F53" s="654"/>
    </row>
    <row r="54" spans="1:9" x14ac:dyDescent="0.35">
      <c r="A54" s="341" t="s">
        <v>690</v>
      </c>
      <c r="B54" s="342"/>
      <c r="C54" s="336"/>
      <c r="D54" s="336"/>
      <c r="E54" s="346"/>
      <c r="F54" s="336"/>
    </row>
    <row r="55" spans="1:9" x14ac:dyDescent="0.35">
      <c r="A55" s="341" t="s">
        <v>691</v>
      </c>
      <c r="B55" s="342"/>
      <c r="C55" s="336"/>
      <c r="D55" s="336"/>
      <c r="E55" s="346"/>
      <c r="F55" s="336"/>
    </row>
  </sheetData>
  <mergeCells count="36">
    <mergeCell ref="C51:E51"/>
    <mergeCell ref="G51:I51"/>
    <mergeCell ref="C37:E37"/>
    <mergeCell ref="C38:E38"/>
    <mergeCell ref="A53:F53"/>
    <mergeCell ref="C48:E48"/>
    <mergeCell ref="A39:I39"/>
    <mergeCell ref="A49:I49"/>
    <mergeCell ref="C52:E52"/>
    <mergeCell ref="G52:I52"/>
    <mergeCell ref="A41:A43"/>
    <mergeCell ref="A44:A46"/>
    <mergeCell ref="G37:I37"/>
    <mergeCell ref="G38:I38"/>
    <mergeCell ref="C50:E50"/>
    <mergeCell ref="A33:A35"/>
    <mergeCell ref="C36:E36"/>
    <mergeCell ref="A30:A32"/>
    <mergeCell ref="A7:A9"/>
    <mergeCell ref="A24:A25"/>
    <mergeCell ref="A26:A27"/>
    <mergeCell ref="A14:B14"/>
    <mergeCell ref="A15:B15"/>
    <mergeCell ref="A16:B16"/>
    <mergeCell ref="C13:E13"/>
    <mergeCell ref="A21:B21"/>
    <mergeCell ref="C21:I21"/>
    <mergeCell ref="G36:I36"/>
    <mergeCell ref="G13:I13"/>
    <mergeCell ref="C18:E19"/>
    <mergeCell ref="F18:F20"/>
    <mergeCell ref="G18:I19"/>
    <mergeCell ref="I1:I3"/>
    <mergeCell ref="C4:E5"/>
    <mergeCell ref="F4:F6"/>
    <mergeCell ref="G4:I5"/>
  </mergeCells>
  <hyperlinks>
    <hyperlink ref="B2" r:id="rId1"/>
  </hyperlinks>
  <pageMargins left="0.23622047244094491" right="0.23622047244094491" top="0.74803149606299213" bottom="0.74803149606299213" header="0.31496062992125984" footer="0.31496062992125984"/>
  <pageSetup paperSize="9" scale="43" fitToHeight="0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5"/>
  <sheetViews>
    <sheetView view="pageBreakPreview" zoomScale="60" zoomScaleNormal="75" workbookViewId="0">
      <selection activeCell="F4" sqref="F4"/>
    </sheetView>
  </sheetViews>
  <sheetFormatPr defaultColWidth="9.33203125" defaultRowHeight="18" x14ac:dyDescent="0.35"/>
  <cols>
    <col min="1" max="1" width="24.44140625" style="91" customWidth="1"/>
    <col min="2" max="2" width="40.6640625" style="91" customWidth="1"/>
    <col min="3" max="3" width="10.6640625" style="92" customWidth="1"/>
    <col min="4" max="4" width="8.6640625" style="92" customWidth="1"/>
    <col min="5" max="5" width="10.6640625" style="92" customWidth="1"/>
    <col min="6" max="6" width="10.6640625" style="91" customWidth="1"/>
    <col min="7" max="7" width="8.6640625" style="91" customWidth="1"/>
    <col min="8" max="9" width="10.6640625" style="91" customWidth="1"/>
    <col min="10" max="10" width="8.6640625" style="91" customWidth="1"/>
    <col min="11" max="12" width="10.6640625" style="91" customWidth="1"/>
    <col min="13" max="13" width="8.6640625" style="91" customWidth="1"/>
    <col min="14" max="15" width="10.6640625" style="91" customWidth="1"/>
    <col min="16" max="16" width="8.6640625" style="91" customWidth="1"/>
    <col min="17" max="18" width="10.6640625" style="91" customWidth="1"/>
    <col min="19" max="19" width="8.6640625" style="91" customWidth="1"/>
    <col min="20" max="20" width="10.6640625" style="91" customWidth="1"/>
    <col min="21" max="16384" width="9.33203125" style="91"/>
  </cols>
  <sheetData>
    <row r="1" spans="1:20" ht="34.950000000000003" customHeight="1" x14ac:dyDescent="0.35">
      <c r="B1" s="245"/>
      <c r="C1" s="244" t="s">
        <v>421</v>
      </c>
      <c r="D1" s="244"/>
      <c r="E1" s="244"/>
      <c r="R1" s="444" t="s">
        <v>844</v>
      </c>
      <c r="T1" s="631"/>
    </row>
    <row r="2" spans="1:20" x14ac:dyDescent="0.35">
      <c r="A2" s="70" t="s">
        <v>49</v>
      </c>
      <c r="C2" s="91"/>
      <c r="D2" s="91"/>
      <c r="E2" s="91"/>
      <c r="F2" s="425" t="s">
        <v>836</v>
      </c>
      <c r="T2" s="631"/>
    </row>
    <row r="3" spans="1:20" x14ac:dyDescent="0.35">
      <c r="A3" s="91" t="s">
        <v>815</v>
      </c>
      <c r="C3" s="91"/>
      <c r="D3" s="91"/>
      <c r="E3" s="91"/>
      <c r="F3" s="425" t="s">
        <v>833</v>
      </c>
      <c r="T3" s="632"/>
    </row>
    <row r="4" spans="1:20" x14ac:dyDescent="0.35">
      <c r="A4" s="91" t="s">
        <v>115</v>
      </c>
      <c r="C4" s="91"/>
      <c r="D4" s="91"/>
      <c r="E4" s="91"/>
      <c r="F4" s="91" t="s">
        <v>842</v>
      </c>
    </row>
    <row r="5" spans="1:20" x14ac:dyDescent="0.35">
      <c r="C5" s="191"/>
      <c r="D5" s="191"/>
      <c r="E5" s="191"/>
    </row>
    <row r="6" spans="1:20" s="243" customFormat="1" ht="45.6" customHeight="1" x14ac:dyDescent="0.3">
      <c r="A6" s="231" t="s">
        <v>427</v>
      </c>
      <c r="B6" s="231" t="s">
        <v>1</v>
      </c>
      <c r="C6" s="231" t="s">
        <v>411</v>
      </c>
      <c r="D6" s="445" t="s">
        <v>158</v>
      </c>
      <c r="E6" s="445" t="s">
        <v>410</v>
      </c>
      <c r="L6" s="674" t="s">
        <v>427</v>
      </c>
      <c r="M6" s="674"/>
      <c r="N6" s="679" t="s">
        <v>1</v>
      </c>
      <c r="O6" s="680"/>
      <c r="P6" s="680"/>
      <c r="Q6" s="681"/>
      <c r="R6" s="231" t="s">
        <v>428</v>
      </c>
      <c r="S6" s="445" t="s">
        <v>158</v>
      </c>
      <c r="T6" s="445" t="s">
        <v>410</v>
      </c>
    </row>
    <row r="7" spans="1:20" s="220" customFormat="1" ht="97.95" customHeight="1" x14ac:dyDescent="0.35">
      <c r="A7" s="100"/>
      <c r="B7" s="232" t="s">
        <v>420</v>
      </c>
      <c r="C7" s="673">
        <v>1590</v>
      </c>
      <c r="D7" s="667">
        <v>0.35</v>
      </c>
      <c r="E7" s="677">
        <f>C7-C7*D7</f>
        <v>1033.5</v>
      </c>
      <c r="L7" s="676"/>
      <c r="M7" s="676"/>
      <c r="N7" s="682" t="s">
        <v>416</v>
      </c>
      <c r="O7" s="683"/>
      <c r="P7" s="683"/>
      <c r="Q7" s="684"/>
      <c r="R7" s="664">
        <v>2190</v>
      </c>
      <c r="S7" s="667">
        <v>0.35</v>
      </c>
      <c r="T7" s="677">
        <f>R7-R7*S7</f>
        <v>1423.5</v>
      </c>
    </row>
    <row r="8" spans="1:20" ht="97.95" customHeight="1" x14ac:dyDescent="0.35">
      <c r="A8" s="234"/>
      <c r="B8" s="232" t="s">
        <v>419</v>
      </c>
      <c r="C8" s="673"/>
      <c r="D8" s="669"/>
      <c r="E8" s="677"/>
      <c r="L8" s="675"/>
      <c r="M8" s="675"/>
      <c r="N8" s="682" t="s">
        <v>415</v>
      </c>
      <c r="O8" s="683"/>
      <c r="P8" s="683"/>
      <c r="Q8" s="684"/>
      <c r="R8" s="665"/>
      <c r="S8" s="668"/>
      <c r="T8" s="677"/>
    </row>
    <row r="9" spans="1:20" ht="108.6" customHeight="1" x14ac:dyDescent="0.35">
      <c r="A9" s="234"/>
      <c r="B9" s="232" t="s">
        <v>418</v>
      </c>
      <c r="C9" s="235">
        <v>1390</v>
      </c>
      <c r="D9" s="439">
        <v>0.35</v>
      </c>
      <c r="E9" s="446">
        <f>C9-C9*D9</f>
        <v>903.5</v>
      </c>
      <c r="L9" s="675"/>
      <c r="M9" s="675"/>
      <c r="N9" s="682" t="s">
        <v>414</v>
      </c>
      <c r="O9" s="683"/>
      <c r="P9" s="683"/>
      <c r="Q9" s="684"/>
      <c r="R9" s="666"/>
      <c r="S9" s="669"/>
      <c r="T9" s="677"/>
    </row>
    <row r="10" spans="1:20" ht="106.95" customHeight="1" x14ac:dyDescent="0.35">
      <c r="A10" s="234"/>
      <c r="B10" s="232" t="s">
        <v>417</v>
      </c>
      <c r="C10" s="235">
        <v>2990</v>
      </c>
      <c r="D10" s="439">
        <v>0.35</v>
      </c>
      <c r="E10" s="446">
        <f>C10-C10*D10</f>
        <v>1943.5</v>
      </c>
      <c r="L10" s="675"/>
      <c r="M10" s="675"/>
      <c r="N10" s="682" t="s">
        <v>413</v>
      </c>
      <c r="O10" s="683"/>
      <c r="P10" s="683"/>
      <c r="Q10" s="684"/>
      <c r="R10" s="235">
        <v>3390</v>
      </c>
      <c r="S10" s="439">
        <f>S7</f>
        <v>0.35</v>
      </c>
      <c r="T10" s="446">
        <f>R10-R10*S10</f>
        <v>2203.5</v>
      </c>
    </row>
    <row r="11" spans="1:20" ht="41.4" customHeight="1" x14ac:dyDescent="0.35">
      <c r="B11" s="242"/>
      <c r="C11" s="241"/>
      <c r="D11" s="239"/>
      <c r="E11" s="239"/>
      <c r="L11" s="675"/>
      <c r="M11" s="675"/>
      <c r="N11" s="682" t="s">
        <v>412</v>
      </c>
      <c r="O11" s="683"/>
      <c r="P11" s="683"/>
      <c r="Q11" s="684"/>
      <c r="R11" s="235">
        <v>650</v>
      </c>
      <c r="S11" s="439">
        <f>S10</f>
        <v>0.35</v>
      </c>
      <c r="T11" s="446">
        <f>R11-R11*S11</f>
        <v>422.5</v>
      </c>
    </row>
    <row r="12" spans="1:20" ht="25.2" customHeight="1" x14ac:dyDescent="0.35">
      <c r="B12" s="211"/>
      <c r="C12" s="239"/>
      <c r="D12" s="239"/>
      <c r="E12" s="239"/>
      <c r="I12" s="176"/>
      <c r="J12" s="176"/>
      <c r="K12" s="176"/>
      <c r="L12" s="240"/>
      <c r="M12" s="240"/>
      <c r="N12" s="240"/>
      <c r="O12" s="240"/>
      <c r="P12" s="240"/>
      <c r="Q12" s="240"/>
      <c r="R12" s="239"/>
    </row>
    <row r="13" spans="1:20" ht="19.95" customHeight="1" x14ac:dyDescent="0.35">
      <c r="A13" s="554" t="s">
        <v>427</v>
      </c>
      <c r="B13" s="481" t="s">
        <v>1</v>
      </c>
      <c r="C13" s="694" t="s">
        <v>426</v>
      </c>
      <c r="D13" s="695"/>
      <c r="E13" s="695"/>
      <c r="F13" s="695"/>
      <c r="G13" s="695"/>
      <c r="H13" s="696"/>
      <c r="I13" s="694" t="s">
        <v>425</v>
      </c>
      <c r="J13" s="695"/>
      <c r="K13" s="695"/>
      <c r="L13" s="695"/>
      <c r="M13" s="695"/>
      <c r="N13" s="696"/>
      <c r="O13" s="694" t="s">
        <v>424</v>
      </c>
      <c r="P13" s="695"/>
      <c r="Q13" s="695"/>
      <c r="R13" s="695"/>
      <c r="S13" s="695"/>
      <c r="T13" s="696"/>
    </row>
    <row r="14" spans="1:20" ht="19.2" customHeight="1" x14ac:dyDescent="0.35">
      <c r="A14" s="554"/>
      <c r="B14" s="481"/>
      <c r="C14" s="688" t="s">
        <v>409</v>
      </c>
      <c r="D14" s="689"/>
      <c r="E14" s="690"/>
      <c r="F14" s="688" t="s">
        <v>408</v>
      </c>
      <c r="G14" s="689"/>
      <c r="H14" s="690"/>
      <c r="I14" s="688" t="s">
        <v>409</v>
      </c>
      <c r="J14" s="689"/>
      <c r="K14" s="690"/>
      <c r="L14" s="688" t="s">
        <v>408</v>
      </c>
      <c r="M14" s="689"/>
      <c r="N14" s="690"/>
      <c r="O14" s="688" t="s">
        <v>409</v>
      </c>
      <c r="P14" s="689"/>
      <c r="Q14" s="690"/>
      <c r="R14" s="688" t="s">
        <v>408</v>
      </c>
      <c r="S14" s="689"/>
      <c r="T14" s="690"/>
    </row>
    <row r="15" spans="1:20" s="237" customFormat="1" ht="40.200000000000003" customHeight="1" x14ac:dyDescent="0.3">
      <c r="A15" s="231"/>
      <c r="B15" s="238"/>
      <c r="C15" s="231" t="s">
        <v>411</v>
      </c>
      <c r="D15" s="445" t="s">
        <v>158</v>
      </c>
      <c r="E15" s="445" t="s">
        <v>410</v>
      </c>
      <c r="F15" s="231" t="s">
        <v>411</v>
      </c>
      <c r="G15" s="445" t="s">
        <v>158</v>
      </c>
      <c r="H15" s="445" t="s">
        <v>410</v>
      </c>
      <c r="I15" s="231" t="s">
        <v>411</v>
      </c>
      <c r="J15" s="445" t="s">
        <v>158</v>
      </c>
      <c r="K15" s="445" t="s">
        <v>410</v>
      </c>
      <c r="L15" s="231" t="s">
        <v>411</v>
      </c>
      <c r="M15" s="445" t="s">
        <v>158</v>
      </c>
      <c r="N15" s="445" t="s">
        <v>410</v>
      </c>
      <c r="O15" s="231" t="s">
        <v>411</v>
      </c>
      <c r="P15" s="445" t="s">
        <v>158</v>
      </c>
      <c r="Q15" s="445" t="s">
        <v>410</v>
      </c>
      <c r="R15" s="231" t="s">
        <v>411</v>
      </c>
      <c r="S15" s="445" t="s">
        <v>158</v>
      </c>
      <c r="T15" s="445" t="s">
        <v>410</v>
      </c>
    </row>
    <row r="16" spans="1:20" ht="126" customHeight="1" x14ac:dyDescent="0.35">
      <c r="A16" s="234"/>
      <c r="B16" s="236" t="s">
        <v>407</v>
      </c>
      <c r="C16" s="673">
        <v>2690</v>
      </c>
      <c r="D16" s="667">
        <v>0.35</v>
      </c>
      <c r="E16" s="670">
        <f>C16-C16*D16</f>
        <v>1748.5</v>
      </c>
      <c r="F16" s="678">
        <v>2890</v>
      </c>
      <c r="G16" s="691">
        <v>0.35</v>
      </c>
      <c r="H16" s="685">
        <f>F16-F16*G16</f>
        <v>1878.5</v>
      </c>
      <c r="I16" s="554">
        <v>3990</v>
      </c>
      <c r="J16" s="691">
        <v>0.35</v>
      </c>
      <c r="K16" s="685">
        <f>I16-I16*J16</f>
        <v>2593.5</v>
      </c>
      <c r="L16" s="554">
        <v>4190</v>
      </c>
      <c r="M16" s="691">
        <v>0.35</v>
      </c>
      <c r="N16" s="685">
        <f>L16-L16*M16</f>
        <v>2723.5</v>
      </c>
      <c r="O16" s="678">
        <v>4140</v>
      </c>
      <c r="P16" s="691">
        <v>0.35</v>
      </c>
      <c r="Q16" s="685">
        <f>O16-O16*P16</f>
        <v>2691</v>
      </c>
      <c r="R16" s="678">
        <v>4340</v>
      </c>
      <c r="S16" s="691">
        <v>0.35</v>
      </c>
      <c r="T16" s="685">
        <f>R16-R16*S16</f>
        <v>2821</v>
      </c>
    </row>
    <row r="17" spans="1:20" ht="129" customHeight="1" x14ac:dyDescent="0.35">
      <c r="A17" s="234"/>
      <c r="B17" s="236" t="s">
        <v>406</v>
      </c>
      <c r="C17" s="673"/>
      <c r="D17" s="668"/>
      <c r="E17" s="671"/>
      <c r="F17" s="678"/>
      <c r="G17" s="692"/>
      <c r="H17" s="686"/>
      <c r="I17" s="554"/>
      <c r="J17" s="692"/>
      <c r="K17" s="686"/>
      <c r="L17" s="554"/>
      <c r="M17" s="692"/>
      <c r="N17" s="686"/>
      <c r="O17" s="678"/>
      <c r="P17" s="692"/>
      <c r="Q17" s="686"/>
      <c r="R17" s="678"/>
      <c r="S17" s="692"/>
      <c r="T17" s="686"/>
    </row>
    <row r="18" spans="1:20" ht="126" customHeight="1" x14ac:dyDescent="0.35">
      <c r="A18" s="234"/>
      <c r="B18" s="236" t="s">
        <v>405</v>
      </c>
      <c r="C18" s="673"/>
      <c r="D18" s="669"/>
      <c r="E18" s="672"/>
      <c r="F18" s="678"/>
      <c r="G18" s="693"/>
      <c r="H18" s="687"/>
      <c r="I18" s="554"/>
      <c r="J18" s="693"/>
      <c r="K18" s="687"/>
      <c r="L18" s="554"/>
      <c r="M18" s="693"/>
      <c r="N18" s="687"/>
      <c r="O18" s="678"/>
      <c r="P18" s="693"/>
      <c r="Q18" s="687"/>
      <c r="R18" s="678"/>
      <c r="S18" s="693"/>
      <c r="T18" s="687"/>
    </row>
    <row r="19" spans="1:20" ht="139.19999999999999" customHeight="1" x14ac:dyDescent="0.35">
      <c r="A19" s="234"/>
      <c r="B19" s="236" t="s">
        <v>404</v>
      </c>
      <c r="C19" s="235">
        <v>3490</v>
      </c>
      <c r="D19" s="439">
        <v>0.35</v>
      </c>
      <c r="E19" s="446">
        <f>C19-C19*D19</f>
        <v>2268.5</v>
      </c>
      <c r="F19" s="96">
        <v>3890</v>
      </c>
      <c r="G19" s="447">
        <v>0.35</v>
      </c>
      <c r="H19" s="448">
        <f>F19-F19*G19</f>
        <v>2528.5</v>
      </c>
      <c r="I19" s="233">
        <v>4990</v>
      </c>
      <c r="J19" s="447">
        <v>0.35</v>
      </c>
      <c r="K19" s="448">
        <f>I19-I19*J19</f>
        <v>3243.5</v>
      </c>
      <c r="L19" s="233">
        <v>5390</v>
      </c>
      <c r="M19" s="447">
        <v>0.35</v>
      </c>
      <c r="N19" s="448">
        <f>L19-L19*M19</f>
        <v>3503.5</v>
      </c>
      <c r="O19" s="96">
        <v>5140</v>
      </c>
      <c r="P19" s="447">
        <v>0.35</v>
      </c>
      <c r="Q19" s="448">
        <f>O19-O19*P19</f>
        <v>3341</v>
      </c>
      <c r="R19" s="96">
        <v>5540</v>
      </c>
      <c r="S19" s="447">
        <v>0.35</v>
      </c>
      <c r="T19" s="448">
        <f>R19-R19*S19</f>
        <v>3601</v>
      </c>
    </row>
    <row r="20" spans="1:20" ht="21.6" customHeight="1" x14ac:dyDescent="0.35">
      <c r="C20" s="91"/>
      <c r="D20" s="91"/>
      <c r="E20" s="91"/>
      <c r="Q20" s="378"/>
    </row>
    <row r="21" spans="1:20" s="237" customFormat="1" ht="40.200000000000003" customHeight="1" x14ac:dyDescent="0.35">
      <c r="A21" s="358" t="s">
        <v>427</v>
      </c>
      <c r="B21" s="357" t="s">
        <v>1</v>
      </c>
      <c r="C21" s="360" t="s">
        <v>411</v>
      </c>
      <c r="D21" s="445" t="s">
        <v>158</v>
      </c>
      <c r="E21" s="445" t="s">
        <v>410</v>
      </c>
      <c r="F21" s="229"/>
      <c r="H21" s="221" t="s">
        <v>423</v>
      </c>
      <c r="I21" s="91"/>
      <c r="J21" s="91"/>
      <c r="K21" s="91"/>
      <c r="L21" s="91"/>
      <c r="M21" s="91"/>
      <c r="P21" s="663" t="s">
        <v>422</v>
      </c>
      <c r="Q21" s="663"/>
      <c r="R21" s="663"/>
      <c r="S21" s="663"/>
      <c r="T21" s="91"/>
    </row>
    <row r="22" spans="1:20" ht="80.400000000000006" customHeight="1" x14ac:dyDescent="0.35">
      <c r="A22" s="186"/>
      <c r="B22" s="180" t="s">
        <v>716</v>
      </c>
      <c r="C22" s="664">
        <v>2900</v>
      </c>
      <c r="D22" s="667">
        <v>0.35</v>
      </c>
      <c r="E22" s="670">
        <f>C22-C22*D22</f>
        <v>1885</v>
      </c>
    </row>
    <row r="23" spans="1:20" ht="83.4" customHeight="1" x14ac:dyDescent="0.35">
      <c r="A23" s="186"/>
      <c r="B23" s="180" t="s">
        <v>717</v>
      </c>
      <c r="C23" s="665"/>
      <c r="D23" s="668"/>
      <c r="E23" s="671"/>
    </row>
    <row r="24" spans="1:20" ht="85.2" customHeight="1" x14ac:dyDescent="0.35">
      <c r="A24" s="234"/>
      <c r="B24" s="180" t="s">
        <v>718</v>
      </c>
      <c r="C24" s="666"/>
      <c r="D24" s="669"/>
      <c r="E24" s="672"/>
      <c r="G24" s="662" t="s">
        <v>720</v>
      </c>
      <c r="H24" s="662"/>
      <c r="I24" s="662"/>
      <c r="J24" s="662"/>
      <c r="K24" s="662"/>
      <c r="L24" s="361"/>
    </row>
    <row r="25" spans="1:20" ht="88.2" customHeight="1" x14ac:dyDescent="0.35">
      <c r="A25" s="234"/>
      <c r="B25" s="180" t="s">
        <v>719</v>
      </c>
      <c r="C25" s="359">
        <v>4000</v>
      </c>
      <c r="D25" s="439">
        <f>D22</f>
        <v>0.35</v>
      </c>
      <c r="E25" s="446">
        <f>C25-C25*D25</f>
        <v>2600</v>
      </c>
    </row>
  </sheetData>
  <mergeCells count="53">
    <mergeCell ref="M16:M18"/>
    <mergeCell ref="N16:N18"/>
    <mergeCell ref="A13:A14"/>
    <mergeCell ref="G16:G18"/>
    <mergeCell ref="H16:H18"/>
    <mergeCell ref="J16:J18"/>
    <mergeCell ref="B13:B14"/>
    <mergeCell ref="C16:C18"/>
    <mergeCell ref="I16:I18"/>
    <mergeCell ref="F14:H14"/>
    <mergeCell ref="C13:H13"/>
    <mergeCell ref="I14:K14"/>
    <mergeCell ref="D16:D18"/>
    <mergeCell ref="E16:E18"/>
    <mergeCell ref="F16:F18"/>
    <mergeCell ref="C14:E14"/>
    <mergeCell ref="K16:K18"/>
    <mergeCell ref="L11:M11"/>
    <mergeCell ref="L10:M10"/>
    <mergeCell ref="R14:T14"/>
    <mergeCell ref="Q16:Q18"/>
    <mergeCell ref="S16:S18"/>
    <mergeCell ref="T16:T18"/>
    <mergeCell ref="R16:R18"/>
    <mergeCell ref="L16:L18"/>
    <mergeCell ref="L14:N14"/>
    <mergeCell ref="I13:N13"/>
    <mergeCell ref="N10:Q10"/>
    <mergeCell ref="O14:Q14"/>
    <mergeCell ref="N11:Q11"/>
    <mergeCell ref="O13:T13"/>
    <mergeCell ref="P16:P18"/>
    <mergeCell ref="O16:O18"/>
    <mergeCell ref="T1:T3"/>
    <mergeCell ref="N6:Q6"/>
    <mergeCell ref="N8:Q8"/>
    <mergeCell ref="N9:Q9"/>
    <mergeCell ref="S7:S9"/>
    <mergeCell ref="T7:T9"/>
    <mergeCell ref="R7:R9"/>
    <mergeCell ref="N7:Q7"/>
    <mergeCell ref="C7:C8"/>
    <mergeCell ref="L6:M6"/>
    <mergeCell ref="L8:M8"/>
    <mergeCell ref="L7:M7"/>
    <mergeCell ref="L9:M9"/>
    <mergeCell ref="D7:D8"/>
    <mergeCell ref="E7:E8"/>
    <mergeCell ref="G24:K24"/>
    <mergeCell ref="P21:S21"/>
    <mergeCell ref="C22:C24"/>
    <mergeCell ref="D22:D24"/>
    <mergeCell ref="E22:E24"/>
  </mergeCells>
  <hyperlinks>
    <hyperlink ref="R1" r:id="rId1" display="www.viotto.ru "/>
    <hyperlink ref="F2" r:id="rId2"/>
  </hyperlinks>
  <pageMargins left="0.25" right="0.25" top="0.75" bottom="0.75" header="0.3" footer="0.3"/>
  <pageSetup paperSize="9" scale="40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"/>
  <sheetViews>
    <sheetView view="pageBreakPreview" topLeftCell="A40" zoomScaleNormal="100" zoomScaleSheetLayoutView="100" workbookViewId="0">
      <selection activeCell="C4" sqref="C4"/>
    </sheetView>
  </sheetViews>
  <sheetFormatPr defaultColWidth="8.88671875" defaultRowHeight="14.4" x14ac:dyDescent="0.3"/>
  <cols>
    <col min="1" max="1" width="22.6640625" style="247" bestFit="1" customWidth="1"/>
    <col min="2" max="2" width="23" style="247" customWidth="1"/>
    <col min="3" max="3" width="31.33203125" style="247" customWidth="1"/>
    <col min="4" max="4" width="10.6640625" style="247" bestFit="1" customWidth="1"/>
    <col min="5" max="5" width="2.6640625" style="247" customWidth="1"/>
    <col min="6" max="8" width="13.6640625" style="247" customWidth="1"/>
    <col min="9" max="9" width="10.6640625" style="247" customWidth="1"/>
    <col min="10" max="12" width="13.6640625" style="247" customWidth="1"/>
    <col min="13" max="16384" width="8.88671875" style="246"/>
  </cols>
  <sheetData>
    <row r="1" spans="1:13" x14ac:dyDescent="0.3">
      <c r="C1" s="404"/>
      <c r="L1" s="631"/>
    </row>
    <row r="2" spans="1:13" x14ac:dyDescent="0.3">
      <c r="C2" s="449" t="s">
        <v>836</v>
      </c>
      <c r="L2" s="631"/>
    </row>
    <row r="3" spans="1:13" x14ac:dyDescent="0.3">
      <c r="A3" s="252"/>
      <c r="B3" s="252"/>
      <c r="C3" s="451" t="s">
        <v>833</v>
      </c>
      <c r="D3" s="252"/>
      <c r="E3" s="252"/>
      <c r="F3" s="252"/>
      <c r="G3" s="252"/>
      <c r="H3" s="252"/>
      <c r="I3" s="252"/>
      <c r="J3" s="252"/>
      <c r="K3" s="252"/>
      <c r="L3" s="632"/>
      <c r="M3" s="248"/>
    </row>
    <row r="4" spans="1:13" ht="15.6" x14ac:dyDescent="0.3">
      <c r="A4" s="402" t="s">
        <v>49</v>
      </c>
      <c r="B4" s="252"/>
      <c r="C4" s="252" t="s">
        <v>842</v>
      </c>
      <c r="D4" s="252"/>
      <c r="E4" s="252"/>
      <c r="F4" s="252"/>
      <c r="G4" s="252"/>
      <c r="H4" s="252"/>
      <c r="I4" s="252"/>
      <c r="J4" s="252"/>
      <c r="K4" s="252"/>
      <c r="L4" s="401"/>
      <c r="M4" s="248"/>
    </row>
    <row r="5" spans="1:13" ht="15.6" x14ac:dyDescent="0.3">
      <c r="A5" s="403" t="s">
        <v>815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401"/>
      <c r="M5" s="248"/>
    </row>
    <row r="6" spans="1:13" ht="15.6" x14ac:dyDescent="0.3">
      <c r="A6" s="403" t="s">
        <v>115</v>
      </c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401"/>
      <c r="M6" s="248"/>
    </row>
    <row r="7" spans="1:13" x14ac:dyDescent="0.3">
      <c r="A7" s="253" t="s">
        <v>473</v>
      </c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48"/>
    </row>
    <row r="8" spans="1:13" s="256" customFormat="1" ht="44.25" customHeight="1" x14ac:dyDescent="0.3">
      <c r="A8" s="709" t="s">
        <v>440</v>
      </c>
      <c r="B8" s="710"/>
      <c r="C8" s="711" t="s">
        <v>467</v>
      </c>
      <c r="D8" s="705" t="s">
        <v>438</v>
      </c>
      <c r="E8" s="706"/>
      <c r="F8" s="744" t="s">
        <v>156</v>
      </c>
      <c r="G8" s="745"/>
      <c r="H8" s="745"/>
      <c r="I8" s="748" t="s">
        <v>158</v>
      </c>
      <c r="J8" s="746" t="s">
        <v>843</v>
      </c>
      <c r="K8" s="747"/>
      <c r="L8" s="747"/>
      <c r="M8" s="255"/>
    </row>
    <row r="9" spans="1:13" s="256" customFormat="1" ht="41.4" x14ac:dyDescent="0.3">
      <c r="A9" s="709"/>
      <c r="B9" s="710"/>
      <c r="C9" s="711"/>
      <c r="D9" s="705"/>
      <c r="E9" s="706"/>
      <c r="F9" s="408" t="s">
        <v>437</v>
      </c>
      <c r="G9" s="251" t="s">
        <v>466</v>
      </c>
      <c r="H9" s="250" t="s">
        <v>460</v>
      </c>
      <c r="I9" s="749"/>
      <c r="J9" s="452" t="s">
        <v>437</v>
      </c>
      <c r="K9" s="452" t="s">
        <v>466</v>
      </c>
      <c r="L9" s="453" t="s">
        <v>460</v>
      </c>
      <c r="M9" s="255"/>
    </row>
    <row r="10" spans="1:13" ht="14.4" customHeight="1" x14ac:dyDescent="0.3">
      <c r="A10" s="740" t="s">
        <v>760</v>
      </c>
      <c r="B10" s="740"/>
      <c r="C10" s="738" t="s">
        <v>761</v>
      </c>
      <c r="D10" s="730" t="s">
        <v>465</v>
      </c>
      <c r="E10" s="702"/>
      <c r="F10" s="396">
        <v>5612.7060000000001</v>
      </c>
      <c r="G10" s="410">
        <v>6324.9120000000003</v>
      </c>
      <c r="H10" s="412">
        <v>6958.7100000000009</v>
      </c>
      <c r="I10" s="454">
        <v>0.1</v>
      </c>
      <c r="J10" s="455">
        <f>F10-F10*I10</f>
        <v>5051.4354000000003</v>
      </c>
      <c r="K10" s="455">
        <f>G10-G10*I10</f>
        <v>5692.4207999999999</v>
      </c>
      <c r="L10" s="455">
        <f>H10-H10*I10</f>
        <v>6262.8390000000009</v>
      </c>
      <c r="M10" s="248"/>
    </row>
    <row r="11" spans="1:13" x14ac:dyDescent="0.3">
      <c r="A11" s="740"/>
      <c r="B11" s="740"/>
      <c r="C11" s="738"/>
      <c r="D11" s="730" t="s">
        <v>464</v>
      </c>
      <c r="E11" s="702"/>
      <c r="F11" s="396">
        <v>5962.2750000000005</v>
      </c>
      <c r="G11" s="410">
        <v>6710.4180000000006</v>
      </c>
      <c r="H11" s="412">
        <v>7383.42</v>
      </c>
      <c r="I11" s="454">
        <f>I10</f>
        <v>0.1</v>
      </c>
      <c r="J11" s="455">
        <f t="shared" ref="J11:J13" si="0">F11-F11*I11</f>
        <v>5366.0475000000006</v>
      </c>
      <c r="K11" s="455">
        <f t="shared" ref="K11:K13" si="1">G11-G11*I11</f>
        <v>6039.3762000000006</v>
      </c>
      <c r="L11" s="455">
        <f t="shared" ref="L11:L13" si="2">H11-H11*I11</f>
        <v>6645.0779999999995</v>
      </c>
      <c r="M11" s="248"/>
    </row>
    <row r="12" spans="1:13" x14ac:dyDescent="0.3">
      <c r="A12" s="740"/>
      <c r="B12" s="740"/>
      <c r="C12" s="738"/>
      <c r="D12" s="730" t="s">
        <v>463</v>
      </c>
      <c r="E12" s="702"/>
      <c r="F12" s="396">
        <v>6063.5520000000006</v>
      </c>
      <c r="G12" s="410">
        <v>6867.2340000000004</v>
      </c>
      <c r="H12" s="412">
        <v>7569.639000000001</v>
      </c>
      <c r="I12" s="454">
        <f>I10</f>
        <v>0.1</v>
      </c>
      <c r="J12" s="455">
        <f t="shared" si="0"/>
        <v>5457.1968000000006</v>
      </c>
      <c r="K12" s="455">
        <f t="shared" si="1"/>
        <v>6180.5106000000005</v>
      </c>
      <c r="L12" s="455">
        <f t="shared" si="2"/>
        <v>6812.6751000000004</v>
      </c>
      <c r="M12" s="248"/>
    </row>
    <row r="13" spans="1:13" x14ac:dyDescent="0.3">
      <c r="A13" s="740"/>
      <c r="B13" s="740"/>
      <c r="C13" s="738"/>
      <c r="D13" s="730" t="s">
        <v>762</v>
      </c>
      <c r="E13" s="702"/>
      <c r="F13" s="396">
        <v>6710.4180000000006</v>
      </c>
      <c r="G13" s="410">
        <v>7337.6819999999998</v>
      </c>
      <c r="H13" s="412">
        <v>8072.7570000000005</v>
      </c>
      <c r="I13" s="454">
        <f>I12</f>
        <v>0.1</v>
      </c>
      <c r="J13" s="455">
        <f t="shared" si="0"/>
        <v>6039.3762000000006</v>
      </c>
      <c r="K13" s="455">
        <f t="shared" si="1"/>
        <v>6603.9138000000003</v>
      </c>
      <c r="L13" s="455">
        <f t="shared" si="2"/>
        <v>7265.4813000000004</v>
      </c>
      <c r="M13" s="248"/>
    </row>
    <row r="14" spans="1:13" ht="14.4" customHeight="1" x14ac:dyDescent="0.3">
      <c r="A14" s="731" t="s">
        <v>472</v>
      </c>
      <c r="B14" s="732"/>
      <c r="C14" s="732"/>
      <c r="D14" s="732"/>
      <c r="E14" s="732"/>
      <c r="F14" s="732"/>
      <c r="G14" s="732"/>
      <c r="H14" s="732"/>
      <c r="I14" s="741"/>
      <c r="J14" s="742"/>
      <c r="K14" s="742"/>
      <c r="L14" s="743"/>
      <c r="M14" s="248"/>
    </row>
    <row r="15" spans="1:13" ht="14.4" customHeight="1" x14ac:dyDescent="0.3">
      <c r="A15" s="733" t="s">
        <v>763</v>
      </c>
      <c r="B15" s="734"/>
      <c r="C15" s="738" t="s">
        <v>764</v>
      </c>
      <c r="D15" s="739" t="s">
        <v>471</v>
      </c>
      <c r="E15" s="725"/>
      <c r="F15" s="409">
        <v>1393.0729999999999</v>
      </c>
      <c r="G15" s="411">
        <v>1522.9059999999999</v>
      </c>
      <c r="H15" s="413">
        <v>1673.7929999999999</v>
      </c>
      <c r="I15" s="456">
        <f>I10</f>
        <v>0.1</v>
      </c>
      <c r="J15" s="455">
        <f t="shared" ref="J15:J19" si="3">F15-F15*I15</f>
        <v>1253.7656999999999</v>
      </c>
      <c r="K15" s="455">
        <f t="shared" ref="K15:K18" si="4">G15-G15*I15</f>
        <v>1370.6153999999999</v>
      </c>
      <c r="L15" s="455">
        <f t="shared" ref="L15:L18" si="5">H15-H15*I15</f>
        <v>1506.4136999999998</v>
      </c>
      <c r="M15" s="248"/>
    </row>
    <row r="16" spans="1:13" x14ac:dyDescent="0.3">
      <c r="A16" s="735"/>
      <c r="B16" s="736"/>
      <c r="C16" s="738"/>
      <c r="D16" s="730" t="s">
        <v>470</v>
      </c>
      <c r="E16" s="702"/>
      <c r="F16" s="410">
        <v>1505.3610000000001</v>
      </c>
      <c r="G16" s="410">
        <v>1649.23</v>
      </c>
      <c r="H16" s="412">
        <v>1807.135</v>
      </c>
      <c r="I16" s="454">
        <f>I10</f>
        <v>0.1</v>
      </c>
      <c r="J16" s="455">
        <f t="shared" si="3"/>
        <v>1354.8249000000001</v>
      </c>
      <c r="K16" s="455">
        <f t="shared" si="4"/>
        <v>1484.307</v>
      </c>
      <c r="L16" s="455">
        <f t="shared" si="5"/>
        <v>1626.4214999999999</v>
      </c>
      <c r="M16" s="248"/>
    </row>
    <row r="17" spans="1:13" x14ac:dyDescent="0.3">
      <c r="A17" s="735"/>
      <c r="B17" s="736"/>
      <c r="C17" s="738"/>
      <c r="D17" s="730" t="s">
        <v>469</v>
      </c>
      <c r="E17" s="702"/>
      <c r="F17" s="410">
        <v>1645.721</v>
      </c>
      <c r="G17" s="410">
        <v>1786.0809999999999</v>
      </c>
      <c r="H17" s="412">
        <v>1968.5489999999998</v>
      </c>
      <c r="I17" s="454">
        <f>I16</f>
        <v>0.1</v>
      </c>
      <c r="J17" s="455">
        <f t="shared" ref="J17" si="6">F17-F17*I17</f>
        <v>1481.1488999999999</v>
      </c>
      <c r="K17" s="455">
        <f t="shared" ref="K17" si="7">G17-G17*I17</f>
        <v>1607.4729</v>
      </c>
      <c r="L17" s="455">
        <f t="shared" ref="L17" si="8">H17-H17*I17</f>
        <v>1771.6940999999997</v>
      </c>
      <c r="M17" s="248"/>
    </row>
    <row r="18" spans="1:13" ht="24" customHeight="1" x14ac:dyDescent="0.3">
      <c r="A18" s="724"/>
      <c r="B18" s="737"/>
      <c r="C18" s="738"/>
      <c r="D18" s="730" t="s">
        <v>762</v>
      </c>
      <c r="E18" s="702"/>
      <c r="F18" s="410">
        <v>1807.135</v>
      </c>
      <c r="G18" s="410">
        <v>1877.3150000000001</v>
      </c>
      <c r="H18" s="412">
        <v>2063.2919999999999</v>
      </c>
      <c r="I18" s="454">
        <f>I10</f>
        <v>0.1</v>
      </c>
      <c r="J18" s="455">
        <f t="shared" si="3"/>
        <v>1626.4214999999999</v>
      </c>
      <c r="K18" s="455">
        <f t="shared" si="4"/>
        <v>1689.5835</v>
      </c>
      <c r="L18" s="455">
        <f t="shared" si="5"/>
        <v>1856.9627999999998</v>
      </c>
      <c r="M18" s="248"/>
    </row>
    <row r="19" spans="1:13" x14ac:dyDescent="0.3">
      <c r="A19" s="712" t="s">
        <v>766</v>
      </c>
      <c r="B19" s="713"/>
      <c r="C19" s="374" t="s">
        <v>767</v>
      </c>
      <c r="D19" s="718" t="s">
        <v>32</v>
      </c>
      <c r="E19" s="713"/>
      <c r="F19" s="754">
        <v>333.35500000000002</v>
      </c>
      <c r="G19" s="755"/>
      <c r="H19" s="756"/>
      <c r="I19" s="454">
        <f>I11</f>
        <v>0.1</v>
      </c>
      <c r="J19" s="750">
        <f t="shared" si="3"/>
        <v>300.01949999999999</v>
      </c>
      <c r="K19" s="751"/>
      <c r="L19" s="751"/>
      <c r="M19" s="248"/>
    </row>
    <row r="20" spans="1:13" x14ac:dyDescent="0.3">
      <c r="A20" s="707" t="s">
        <v>468</v>
      </c>
      <c r="B20" s="708"/>
      <c r="C20" s="708"/>
      <c r="D20" s="708"/>
      <c r="E20" s="708"/>
      <c r="F20" s="708"/>
      <c r="G20" s="708"/>
      <c r="H20" s="708"/>
      <c r="I20" s="708"/>
      <c r="J20" s="708"/>
      <c r="K20" s="708"/>
      <c r="L20" s="752"/>
      <c r="M20" s="248"/>
    </row>
    <row r="21" spans="1:13" s="256" customFormat="1" ht="50.25" customHeight="1" x14ac:dyDescent="0.3">
      <c r="A21" s="757" t="s">
        <v>440</v>
      </c>
      <c r="B21" s="758"/>
      <c r="C21" s="759" t="s">
        <v>467</v>
      </c>
      <c r="D21" s="760" t="s">
        <v>438</v>
      </c>
      <c r="E21" s="761"/>
      <c r="F21" s="744" t="s">
        <v>156</v>
      </c>
      <c r="G21" s="745"/>
      <c r="H21" s="745"/>
      <c r="I21" s="748" t="s">
        <v>158</v>
      </c>
      <c r="J21" s="746" t="s">
        <v>843</v>
      </c>
      <c r="K21" s="747"/>
      <c r="L21" s="747"/>
      <c r="M21" s="255"/>
    </row>
    <row r="22" spans="1:13" s="256" customFormat="1" ht="41.4" x14ac:dyDescent="0.3">
      <c r="A22" s="709"/>
      <c r="B22" s="710"/>
      <c r="C22" s="711"/>
      <c r="D22" s="705"/>
      <c r="E22" s="706"/>
      <c r="F22" s="408" t="s">
        <v>437</v>
      </c>
      <c r="G22" s="251" t="s">
        <v>466</v>
      </c>
      <c r="H22" s="250" t="s">
        <v>460</v>
      </c>
      <c r="I22" s="749"/>
      <c r="J22" s="452" t="s">
        <v>437</v>
      </c>
      <c r="K22" s="452" t="s">
        <v>466</v>
      </c>
      <c r="L22" s="453" t="s">
        <v>460</v>
      </c>
      <c r="M22" s="255"/>
    </row>
    <row r="23" spans="1:13" ht="24" customHeight="1" x14ac:dyDescent="0.3">
      <c r="A23" s="701" t="s">
        <v>771</v>
      </c>
      <c r="B23" s="702"/>
      <c r="C23" s="704" t="s">
        <v>768</v>
      </c>
      <c r="D23" s="705" t="s">
        <v>465</v>
      </c>
      <c r="E23" s="702"/>
      <c r="F23" s="408" t="s">
        <v>453</v>
      </c>
      <c r="G23" s="410">
        <v>4419.45</v>
      </c>
      <c r="H23" s="412">
        <v>4862.7979999999998</v>
      </c>
      <c r="I23" s="454">
        <f>I12</f>
        <v>0.1</v>
      </c>
      <c r="J23" s="455" t="s">
        <v>32</v>
      </c>
      <c r="K23" s="455">
        <f t="shared" ref="K23:K26" si="9">G23-G23*I23</f>
        <v>3977.5049999999997</v>
      </c>
      <c r="L23" s="455">
        <f t="shared" ref="L23:L26" si="10">H23-H23*I23</f>
        <v>4376.5181999999995</v>
      </c>
      <c r="M23" s="248"/>
    </row>
    <row r="24" spans="1:13" ht="26.4" customHeight="1" x14ac:dyDescent="0.3">
      <c r="A24" s="703"/>
      <c r="B24" s="702"/>
      <c r="C24" s="704"/>
      <c r="D24" s="705" t="s">
        <v>464</v>
      </c>
      <c r="E24" s="702"/>
      <c r="F24" s="408" t="s">
        <v>453</v>
      </c>
      <c r="G24" s="410">
        <v>4694.4379999999992</v>
      </c>
      <c r="H24" s="412">
        <v>5174.2639999999992</v>
      </c>
      <c r="I24" s="454">
        <f>I18</f>
        <v>0.1</v>
      </c>
      <c r="J24" s="455" t="s">
        <v>32</v>
      </c>
      <c r="K24" s="455">
        <f t="shared" si="9"/>
        <v>4224.9941999999992</v>
      </c>
      <c r="L24" s="455">
        <f t="shared" si="10"/>
        <v>4656.8375999999989</v>
      </c>
      <c r="M24" s="248"/>
    </row>
    <row r="25" spans="1:13" ht="26.4" customHeight="1" x14ac:dyDescent="0.3">
      <c r="A25" s="703"/>
      <c r="B25" s="702"/>
      <c r="C25" s="704"/>
      <c r="D25" s="705" t="s">
        <v>463</v>
      </c>
      <c r="E25" s="702"/>
      <c r="F25" s="408" t="s">
        <v>453</v>
      </c>
      <c r="G25" s="410">
        <v>4890.8579999999993</v>
      </c>
      <c r="H25" s="412">
        <v>5384.713999999999</v>
      </c>
      <c r="I25" s="454">
        <f>I24</f>
        <v>0.1</v>
      </c>
      <c r="J25" s="455" t="s">
        <v>32</v>
      </c>
      <c r="K25" s="455">
        <f t="shared" ref="K25" si="11">G25-G25*I25</f>
        <v>4401.7721999999994</v>
      </c>
      <c r="L25" s="455">
        <f t="shared" ref="L25" si="12">H25-H25*I25</f>
        <v>4846.2425999999996</v>
      </c>
      <c r="M25" s="248"/>
    </row>
    <row r="26" spans="1:13" ht="25.2" customHeight="1" x14ac:dyDescent="0.3">
      <c r="A26" s="703"/>
      <c r="B26" s="702"/>
      <c r="C26" s="704"/>
      <c r="D26" s="715" t="s">
        <v>770</v>
      </c>
      <c r="E26" s="702"/>
      <c r="F26" s="408" t="s">
        <v>453</v>
      </c>
      <c r="G26" s="410">
        <v>5104.1139999999996</v>
      </c>
      <c r="H26" s="412">
        <v>5614.8060000000005</v>
      </c>
      <c r="I26" s="454">
        <f>I15</f>
        <v>0.1</v>
      </c>
      <c r="J26" s="455" t="s">
        <v>32</v>
      </c>
      <c r="K26" s="455">
        <f t="shared" si="9"/>
        <v>4593.7025999999996</v>
      </c>
      <c r="L26" s="455">
        <f t="shared" si="10"/>
        <v>5053.3254000000006</v>
      </c>
      <c r="M26" s="248"/>
    </row>
    <row r="27" spans="1:13" ht="25.2" customHeight="1" x14ac:dyDescent="0.3">
      <c r="A27" s="714" t="s">
        <v>772</v>
      </c>
      <c r="B27" s="713"/>
      <c r="C27" s="711" t="s">
        <v>769</v>
      </c>
      <c r="D27" s="705" t="s">
        <v>465</v>
      </c>
      <c r="E27" s="702"/>
      <c r="F27" s="408" t="s">
        <v>453</v>
      </c>
      <c r="G27" s="410">
        <v>3414.212</v>
      </c>
      <c r="H27" s="412">
        <v>3745.3199999999997</v>
      </c>
      <c r="I27" s="454">
        <f>I16</f>
        <v>0.1</v>
      </c>
      <c r="J27" s="455" t="s">
        <v>32</v>
      </c>
      <c r="K27" s="455">
        <f t="shared" ref="K27:K30" si="13">G27-G27*I27</f>
        <v>3072.7907999999998</v>
      </c>
      <c r="L27" s="455">
        <f t="shared" ref="L27:L30" si="14">H27-H27*I27</f>
        <v>3370.7879999999996</v>
      </c>
      <c r="M27" s="248"/>
    </row>
    <row r="28" spans="1:13" ht="25.2" customHeight="1" x14ac:dyDescent="0.3">
      <c r="A28" s="735"/>
      <c r="B28" s="762"/>
      <c r="C28" s="759"/>
      <c r="D28" s="705" t="s">
        <v>464</v>
      </c>
      <c r="E28" s="702"/>
      <c r="F28" s="408" t="s">
        <v>453</v>
      </c>
      <c r="G28" s="410">
        <v>3552.6259999999993</v>
      </c>
      <c r="H28" s="412">
        <v>3894.5899999999997</v>
      </c>
      <c r="I28" s="454">
        <f>I26</f>
        <v>0.1</v>
      </c>
      <c r="J28" s="455" t="s">
        <v>32</v>
      </c>
      <c r="K28" s="455">
        <f t="shared" si="13"/>
        <v>3197.3633999999993</v>
      </c>
      <c r="L28" s="455">
        <f t="shared" si="14"/>
        <v>3505.1309999999999</v>
      </c>
      <c r="M28" s="248"/>
    </row>
    <row r="29" spans="1:13" ht="25.2" customHeight="1" x14ac:dyDescent="0.3">
      <c r="A29" s="735"/>
      <c r="B29" s="762"/>
      <c r="C29" s="759"/>
      <c r="D29" s="705" t="s">
        <v>463</v>
      </c>
      <c r="E29" s="702"/>
      <c r="F29" s="408" t="s">
        <v>453</v>
      </c>
      <c r="G29" s="410">
        <v>3701.8959999999997</v>
      </c>
      <c r="H29" s="412">
        <v>4065.5719999999992</v>
      </c>
      <c r="I29" s="454">
        <f>I18</f>
        <v>0.1</v>
      </c>
      <c r="J29" s="455" t="s">
        <v>32</v>
      </c>
      <c r="K29" s="455">
        <f t="shared" si="13"/>
        <v>3331.7063999999996</v>
      </c>
      <c r="L29" s="455">
        <f t="shared" si="14"/>
        <v>3659.014799999999</v>
      </c>
      <c r="M29" s="248"/>
    </row>
    <row r="30" spans="1:13" ht="25.2" customHeight="1" x14ac:dyDescent="0.3">
      <c r="A30" s="724"/>
      <c r="B30" s="725"/>
      <c r="C30" s="723"/>
      <c r="D30" s="715" t="s">
        <v>770</v>
      </c>
      <c r="E30" s="702"/>
      <c r="F30" s="408" t="s">
        <v>453</v>
      </c>
      <c r="G30" s="410">
        <v>4372.2539999999999</v>
      </c>
      <c r="H30" s="412">
        <v>4790.2099999999991</v>
      </c>
      <c r="I30" s="454">
        <f>I19</f>
        <v>0.1</v>
      </c>
      <c r="J30" s="455" t="s">
        <v>32</v>
      </c>
      <c r="K30" s="455">
        <f t="shared" si="13"/>
        <v>3935.0285999999996</v>
      </c>
      <c r="L30" s="455">
        <f t="shared" si="14"/>
        <v>4311.1889999999994</v>
      </c>
      <c r="M30" s="248"/>
    </row>
    <row r="31" spans="1:13" x14ac:dyDescent="0.3">
      <c r="A31" s="703" t="s">
        <v>462</v>
      </c>
      <c r="B31" s="702"/>
      <c r="C31" s="753"/>
      <c r="D31" s="703"/>
      <c r="E31" s="702"/>
      <c r="F31" s="753"/>
      <c r="G31" s="753"/>
      <c r="H31" s="703"/>
      <c r="I31" s="248"/>
      <c r="J31" s="248"/>
      <c r="K31" s="248"/>
      <c r="L31" s="248"/>
      <c r="M31" s="248"/>
    </row>
    <row r="32" spans="1:13" x14ac:dyDescent="0.3">
      <c r="A32" s="707" t="s">
        <v>461</v>
      </c>
      <c r="B32" s="708"/>
      <c r="C32" s="708"/>
      <c r="D32" s="708"/>
      <c r="E32" s="708"/>
      <c r="F32" s="708"/>
      <c r="G32" s="708"/>
      <c r="H32" s="708"/>
      <c r="I32" s="708"/>
      <c r="J32" s="708"/>
      <c r="K32" s="708"/>
      <c r="L32" s="752"/>
      <c r="M32" s="248"/>
    </row>
    <row r="33" spans="1:13" s="256" customFormat="1" ht="59.25" customHeight="1" x14ac:dyDescent="0.3">
      <c r="A33" s="709" t="s">
        <v>440</v>
      </c>
      <c r="B33" s="710"/>
      <c r="C33" s="711" t="s">
        <v>439</v>
      </c>
      <c r="D33" s="705" t="s">
        <v>438</v>
      </c>
      <c r="E33" s="706"/>
      <c r="F33" s="744" t="s">
        <v>156</v>
      </c>
      <c r="G33" s="745"/>
      <c r="H33" s="745"/>
      <c r="I33" s="748" t="s">
        <v>158</v>
      </c>
      <c r="J33" s="746" t="s">
        <v>843</v>
      </c>
      <c r="K33" s="747"/>
      <c r="L33" s="747"/>
      <c r="M33" s="255"/>
    </row>
    <row r="34" spans="1:13" s="256" customFormat="1" ht="41.4" x14ac:dyDescent="0.3">
      <c r="A34" s="709"/>
      <c r="B34" s="710"/>
      <c r="C34" s="711"/>
      <c r="D34" s="705"/>
      <c r="E34" s="706"/>
      <c r="F34" s="408" t="s">
        <v>437</v>
      </c>
      <c r="G34" s="251" t="s">
        <v>466</v>
      </c>
      <c r="H34" s="250" t="s">
        <v>460</v>
      </c>
      <c r="I34" s="749"/>
      <c r="J34" s="452" t="s">
        <v>437</v>
      </c>
      <c r="K34" s="452" t="s">
        <v>466</v>
      </c>
      <c r="L34" s="453" t="s">
        <v>460</v>
      </c>
      <c r="M34" s="255"/>
    </row>
    <row r="35" spans="1:13" x14ac:dyDescent="0.3">
      <c r="A35" s="701" t="s">
        <v>773</v>
      </c>
      <c r="B35" s="729"/>
      <c r="C35" s="719" t="s">
        <v>774</v>
      </c>
      <c r="D35" s="767" t="s">
        <v>775</v>
      </c>
      <c r="E35" s="706"/>
      <c r="F35" s="410">
        <v>6288.6599999999989</v>
      </c>
      <c r="G35" s="410">
        <v>6630.9</v>
      </c>
      <c r="H35" s="412">
        <v>7301.12</v>
      </c>
      <c r="I35" s="454">
        <f>I26</f>
        <v>0.1</v>
      </c>
      <c r="J35" s="455">
        <f t="shared" ref="J35:J51" si="15">F35-F35*I35</f>
        <v>5659.793999999999</v>
      </c>
      <c r="K35" s="455">
        <f t="shared" ref="K35:K51" si="16">G35-G35*I35</f>
        <v>5967.8099999999995</v>
      </c>
      <c r="L35" s="455">
        <f t="shared" ref="L35:L51" si="17">H35-H35*I35</f>
        <v>6571.0079999999998</v>
      </c>
      <c r="M35" s="248"/>
    </row>
    <row r="36" spans="1:13" x14ac:dyDescent="0.3">
      <c r="A36" s="703"/>
      <c r="B36" s="729"/>
      <c r="C36" s="720"/>
      <c r="D36" s="767" t="s">
        <v>765</v>
      </c>
      <c r="E36" s="706"/>
      <c r="F36" s="410">
        <v>9668.2800000000007</v>
      </c>
      <c r="G36" s="410">
        <v>10210.159999999998</v>
      </c>
      <c r="H36" s="412">
        <v>11236.88</v>
      </c>
      <c r="I36" s="454">
        <f>I35</f>
        <v>0.1</v>
      </c>
      <c r="J36" s="455">
        <f t="shared" si="15"/>
        <v>8701.4520000000011</v>
      </c>
      <c r="K36" s="455">
        <f t="shared" si="16"/>
        <v>9189.1439999999984</v>
      </c>
      <c r="L36" s="455">
        <f t="shared" si="17"/>
        <v>10113.191999999999</v>
      </c>
      <c r="M36" s="248"/>
    </row>
    <row r="37" spans="1:13" ht="32.4" customHeight="1" x14ac:dyDescent="0.3">
      <c r="A37" s="703" t="s">
        <v>459</v>
      </c>
      <c r="B37" s="729"/>
      <c r="C37" s="398" t="s">
        <v>776</v>
      </c>
      <c r="D37" s="763" t="s">
        <v>777</v>
      </c>
      <c r="E37" s="706"/>
      <c r="F37" s="410">
        <v>5380.8</v>
      </c>
      <c r="G37" s="410">
        <v>5973.6</v>
      </c>
      <c r="H37" s="412">
        <v>6566.4</v>
      </c>
      <c r="I37" s="454">
        <f>I35</f>
        <v>0.1</v>
      </c>
      <c r="J37" s="455">
        <f t="shared" si="15"/>
        <v>4842.72</v>
      </c>
      <c r="K37" s="455">
        <f t="shared" si="16"/>
        <v>5376.2400000000007</v>
      </c>
      <c r="L37" s="455">
        <f t="shared" si="17"/>
        <v>5909.7599999999993</v>
      </c>
      <c r="M37" s="248"/>
    </row>
    <row r="38" spans="1:13" ht="36" customHeight="1" x14ac:dyDescent="0.3">
      <c r="A38" s="703" t="s">
        <v>458</v>
      </c>
      <c r="B38" s="729"/>
      <c r="C38" s="398" t="s">
        <v>778</v>
      </c>
      <c r="D38" s="763" t="s">
        <v>779</v>
      </c>
      <c r="E38" s="706"/>
      <c r="F38" s="414">
        <v>481.6</v>
      </c>
      <c r="G38" s="414">
        <v>571.20000000000005</v>
      </c>
      <c r="H38" s="415">
        <v>638.4</v>
      </c>
      <c r="I38" s="454">
        <f>I36</f>
        <v>0.1</v>
      </c>
      <c r="J38" s="455">
        <f t="shared" si="15"/>
        <v>433.44</v>
      </c>
      <c r="K38" s="455">
        <f t="shared" si="16"/>
        <v>514.08000000000004</v>
      </c>
      <c r="L38" s="455">
        <f t="shared" si="17"/>
        <v>574.55999999999995</v>
      </c>
      <c r="M38" s="248"/>
    </row>
    <row r="39" spans="1:13" ht="13.95" customHeight="1" x14ac:dyDescent="0.3">
      <c r="A39" s="735" t="s">
        <v>457</v>
      </c>
      <c r="B39" s="736"/>
      <c r="C39" s="719" t="s">
        <v>780</v>
      </c>
      <c r="D39" s="730" t="s">
        <v>435</v>
      </c>
      <c r="E39" s="706"/>
      <c r="F39" s="410">
        <v>15631.2</v>
      </c>
      <c r="G39" s="410">
        <v>16406.400000000001</v>
      </c>
      <c r="H39" s="412">
        <v>18129.599999999999</v>
      </c>
      <c r="I39" s="454">
        <f>I38</f>
        <v>0.1</v>
      </c>
      <c r="J39" s="455">
        <f t="shared" si="15"/>
        <v>14068.08</v>
      </c>
      <c r="K39" s="455">
        <f t="shared" si="16"/>
        <v>14765.760000000002</v>
      </c>
      <c r="L39" s="455">
        <f t="shared" si="17"/>
        <v>16316.64</v>
      </c>
      <c r="M39" s="248"/>
    </row>
    <row r="40" spans="1:13" x14ac:dyDescent="0.3">
      <c r="A40" s="735"/>
      <c r="B40" s="736"/>
      <c r="C40" s="721"/>
      <c r="D40" s="730" t="s">
        <v>455</v>
      </c>
      <c r="E40" s="706"/>
      <c r="F40" s="410">
        <v>19063.2</v>
      </c>
      <c r="G40" s="410">
        <v>21496.799999999999</v>
      </c>
      <c r="H40" s="412">
        <v>22557.599999999999</v>
      </c>
      <c r="I40" s="454">
        <f t="shared" ref="I40:I45" si="18">I38</f>
        <v>0.1</v>
      </c>
      <c r="J40" s="455">
        <f t="shared" si="15"/>
        <v>17156.88</v>
      </c>
      <c r="K40" s="455">
        <f t="shared" si="16"/>
        <v>19347.12</v>
      </c>
      <c r="L40" s="455">
        <f t="shared" si="17"/>
        <v>20301.84</v>
      </c>
      <c r="M40" s="248"/>
    </row>
    <row r="41" spans="1:13" x14ac:dyDescent="0.3">
      <c r="A41" s="735"/>
      <c r="B41" s="736"/>
      <c r="C41" s="720"/>
      <c r="D41" s="730" t="s">
        <v>434</v>
      </c>
      <c r="E41" s="706"/>
      <c r="F41" s="410">
        <v>34413.552000000003</v>
      </c>
      <c r="G41" s="410">
        <v>36086.544000000002</v>
      </c>
      <c r="H41" s="412">
        <v>39696</v>
      </c>
      <c r="I41" s="454">
        <f t="shared" si="18"/>
        <v>0.1</v>
      </c>
      <c r="J41" s="455">
        <f t="shared" si="15"/>
        <v>30972.196800000002</v>
      </c>
      <c r="K41" s="455">
        <f t="shared" si="16"/>
        <v>32477.889600000002</v>
      </c>
      <c r="L41" s="455">
        <f t="shared" si="17"/>
        <v>35726.400000000001</v>
      </c>
      <c r="M41" s="248"/>
    </row>
    <row r="42" spans="1:13" x14ac:dyDescent="0.3">
      <c r="A42" s="703" t="s">
        <v>456</v>
      </c>
      <c r="B42" s="729"/>
      <c r="C42" s="719" t="s">
        <v>780</v>
      </c>
      <c r="D42" s="730" t="s">
        <v>435</v>
      </c>
      <c r="E42" s="706"/>
      <c r="F42" s="410">
        <v>18124.8</v>
      </c>
      <c r="G42" s="410">
        <v>19048.8</v>
      </c>
      <c r="H42" s="412">
        <v>20102.400000000001</v>
      </c>
      <c r="I42" s="454">
        <f t="shared" si="18"/>
        <v>0.1</v>
      </c>
      <c r="J42" s="455">
        <f t="shared" si="15"/>
        <v>16312.32</v>
      </c>
      <c r="K42" s="455">
        <f t="shared" si="16"/>
        <v>17143.919999999998</v>
      </c>
      <c r="L42" s="455">
        <f t="shared" si="17"/>
        <v>18092.16</v>
      </c>
      <c r="M42" s="248"/>
    </row>
    <row r="43" spans="1:13" x14ac:dyDescent="0.3">
      <c r="A43" s="703"/>
      <c r="B43" s="729"/>
      <c r="C43" s="721"/>
      <c r="D43" s="730" t="s">
        <v>455</v>
      </c>
      <c r="E43" s="706"/>
      <c r="F43" s="410">
        <v>22004.639999999999</v>
      </c>
      <c r="G43" s="410">
        <v>23192.784000000003</v>
      </c>
      <c r="H43" s="412">
        <v>25518.456000000002</v>
      </c>
      <c r="I43" s="454">
        <f t="shared" si="18"/>
        <v>0.1</v>
      </c>
      <c r="J43" s="455">
        <f t="shared" si="15"/>
        <v>19804.175999999999</v>
      </c>
      <c r="K43" s="455">
        <f t="shared" si="16"/>
        <v>20873.505600000004</v>
      </c>
      <c r="L43" s="455">
        <f t="shared" si="17"/>
        <v>22966.610400000001</v>
      </c>
      <c r="M43" s="248"/>
    </row>
    <row r="44" spans="1:13" x14ac:dyDescent="0.3">
      <c r="A44" s="703"/>
      <c r="B44" s="729"/>
      <c r="C44" s="720"/>
      <c r="D44" s="766" t="s">
        <v>434</v>
      </c>
      <c r="E44" s="710"/>
      <c r="F44" s="416">
        <v>38790.504000000001</v>
      </c>
      <c r="G44" s="416">
        <v>41097.599999999999</v>
      </c>
      <c r="H44" s="417">
        <v>45206.400000000001</v>
      </c>
      <c r="I44" s="457">
        <f t="shared" si="18"/>
        <v>0.1</v>
      </c>
      <c r="J44" s="455">
        <f t="shared" si="15"/>
        <v>34911.453600000001</v>
      </c>
      <c r="K44" s="455">
        <f t="shared" si="16"/>
        <v>36987.839999999997</v>
      </c>
      <c r="L44" s="455">
        <f t="shared" si="17"/>
        <v>40685.760000000002</v>
      </c>
      <c r="M44" s="248"/>
    </row>
    <row r="45" spans="1:13" ht="36" customHeight="1" x14ac:dyDescent="0.3">
      <c r="A45" s="703" t="s">
        <v>454</v>
      </c>
      <c r="B45" s="727"/>
      <c r="C45" s="420" t="s">
        <v>781</v>
      </c>
      <c r="D45" s="764" t="s">
        <v>820</v>
      </c>
      <c r="E45" s="738"/>
      <c r="F45" s="424">
        <v>0</v>
      </c>
      <c r="G45" s="424">
        <v>145</v>
      </c>
      <c r="H45" s="424">
        <v>170</v>
      </c>
      <c r="I45" s="458">
        <f t="shared" si="18"/>
        <v>0.1</v>
      </c>
      <c r="J45" s="459">
        <f t="shared" si="15"/>
        <v>0</v>
      </c>
      <c r="K45" s="455">
        <f t="shared" si="16"/>
        <v>130.5</v>
      </c>
      <c r="L45" s="455">
        <f t="shared" si="17"/>
        <v>153</v>
      </c>
      <c r="M45" s="248"/>
    </row>
    <row r="46" spans="1:13" ht="15" customHeight="1" x14ac:dyDescent="0.3">
      <c r="A46" s="703" t="s">
        <v>452</v>
      </c>
      <c r="B46" s="727"/>
      <c r="C46" s="719" t="s">
        <v>782</v>
      </c>
      <c r="D46" s="765" t="s">
        <v>451</v>
      </c>
      <c r="E46" s="761"/>
      <c r="F46" s="411">
        <v>1185.24</v>
      </c>
      <c r="G46" s="409">
        <v>1468.46</v>
      </c>
      <c r="H46" s="423">
        <v>1620.78</v>
      </c>
      <c r="I46" s="456">
        <f>I43</f>
        <v>0.1</v>
      </c>
      <c r="J46" s="455">
        <f t="shared" si="15"/>
        <v>1066.7159999999999</v>
      </c>
      <c r="K46" s="455">
        <f t="shared" si="16"/>
        <v>1321.614</v>
      </c>
      <c r="L46" s="455">
        <f t="shared" si="17"/>
        <v>1458.702</v>
      </c>
      <c r="M46" s="248"/>
    </row>
    <row r="47" spans="1:13" ht="15" customHeight="1" x14ac:dyDescent="0.3">
      <c r="A47" s="703" t="s">
        <v>450</v>
      </c>
      <c r="B47" s="727"/>
      <c r="C47" s="721"/>
      <c r="D47" s="728" t="s">
        <v>449</v>
      </c>
      <c r="E47" s="706"/>
      <c r="F47" s="414">
        <v>1830.22</v>
      </c>
      <c r="G47" s="410">
        <v>1873.06</v>
      </c>
      <c r="H47" s="412">
        <v>2051.56</v>
      </c>
      <c r="I47" s="454">
        <f>I46</f>
        <v>0.1</v>
      </c>
      <c r="J47" s="455">
        <f t="shared" si="15"/>
        <v>1647.1980000000001</v>
      </c>
      <c r="K47" s="455">
        <f t="shared" si="16"/>
        <v>1685.7539999999999</v>
      </c>
      <c r="L47" s="455">
        <f t="shared" si="17"/>
        <v>1846.404</v>
      </c>
      <c r="M47" s="248"/>
    </row>
    <row r="48" spans="1:13" ht="14.4" customHeight="1" x14ac:dyDescent="0.3">
      <c r="A48" s="703" t="s">
        <v>448</v>
      </c>
      <c r="B48" s="727"/>
      <c r="C48" s="720"/>
      <c r="D48" s="728" t="s">
        <v>447</v>
      </c>
      <c r="E48" s="706"/>
      <c r="F48" s="410">
        <v>2182.46</v>
      </c>
      <c r="G48" s="410">
        <v>2249.1</v>
      </c>
      <c r="H48" s="412">
        <v>2475.1999999999998</v>
      </c>
      <c r="I48" s="454">
        <f>I46</f>
        <v>0.1</v>
      </c>
      <c r="J48" s="455">
        <f t="shared" si="15"/>
        <v>1964.2139999999999</v>
      </c>
      <c r="K48" s="455">
        <f t="shared" si="16"/>
        <v>2024.1899999999998</v>
      </c>
      <c r="L48" s="455">
        <f t="shared" si="17"/>
        <v>2227.6799999999998</v>
      </c>
      <c r="M48" s="248"/>
    </row>
    <row r="49" spans="1:13" ht="31.95" customHeight="1" x14ac:dyDescent="0.3">
      <c r="A49" s="703" t="s">
        <v>446</v>
      </c>
      <c r="B49" s="702"/>
      <c r="C49" s="399" t="s">
        <v>783</v>
      </c>
      <c r="D49" s="705" t="s">
        <v>445</v>
      </c>
      <c r="E49" s="706"/>
      <c r="F49" s="410">
        <v>2610.5</v>
      </c>
      <c r="G49" s="410">
        <v>2771.5</v>
      </c>
      <c r="H49" s="412">
        <v>3047.5</v>
      </c>
      <c r="I49" s="454">
        <f>I46</f>
        <v>0.1</v>
      </c>
      <c r="J49" s="455">
        <f t="shared" si="15"/>
        <v>2349.4499999999998</v>
      </c>
      <c r="K49" s="455">
        <f t="shared" si="16"/>
        <v>2494.35</v>
      </c>
      <c r="L49" s="455">
        <f t="shared" si="17"/>
        <v>2742.75</v>
      </c>
      <c r="M49" s="248"/>
    </row>
    <row r="50" spans="1:13" ht="27.6" x14ac:dyDescent="0.3">
      <c r="A50" s="703" t="s">
        <v>444</v>
      </c>
      <c r="B50" s="702"/>
      <c r="C50" s="400" t="s">
        <v>784</v>
      </c>
      <c r="D50" s="705" t="s">
        <v>443</v>
      </c>
      <c r="E50" s="706"/>
      <c r="F50" s="410">
        <v>3171.92</v>
      </c>
      <c r="G50" s="410">
        <v>3524.08</v>
      </c>
      <c r="H50" s="412">
        <v>3881.2</v>
      </c>
      <c r="I50" s="454">
        <f>I46</f>
        <v>0.1</v>
      </c>
      <c r="J50" s="455">
        <f t="shared" si="15"/>
        <v>2854.7280000000001</v>
      </c>
      <c r="K50" s="455">
        <f t="shared" si="16"/>
        <v>3171.672</v>
      </c>
      <c r="L50" s="455">
        <f t="shared" si="17"/>
        <v>3493.08</v>
      </c>
      <c r="M50" s="248"/>
    </row>
    <row r="51" spans="1:13" hidden="1" x14ac:dyDescent="0.3">
      <c r="A51" s="419"/>
      <c r="B51" s="419"/>
      <c r="C51" s="421"/>
      <c r="D51" s="422"/>
      <c r="E51" s="422"/>
      <c r="F51" s="396">
        <v>2558</v>
      </c>
      <c r="G51" s="396">
        <v>2842</v>
      </c>
      <c r="H51" s="397">
        <v>3130</v>
      </c>
      <c r="I51" s="258">
        <f>I46</f>
        <v>0.1</v>
      </c>
      <c r="J51" s="259">
        <f t="shared" si="15"/>
        <v>2302.1999999999998</v>
      </c>
      <c r="K51" s="259">
        <f t="shared" si="16"/>
        <v>2557.8000000000002</v>
      </c>
      <c r="L51" s="259">
        <f t="shared" si="17"/>
        <v>2817</v>
      </c>
      <c r="M51" s="248"/>
    </row>
    <row r="52" spans="1:13" x14ac:dyDescent="0.3">
      <c r="A52" s="722" t="s">
        <v>816</v>
      </c>
      <c r="B52" s="708"/>
      <c r="C52" s="708"/>
      <c r="D52" s="708"/>
      <c r="E52" s="708"/>
      <c r="F52" s="708"/>
      <c r="G52" s="708"/>
      <c r="H52" s="708"/>
      <c r="I52" s="708"/>
      <c r="J52" s="708"/>
      <c r="K52" s="708"/>
      <c r="L52" s="752"/>
      <c r="M52" s="248"/>
    </row>
    <row r="53" spans="1:13" s="256" customFormat="1" ht="72" customHeight="1" x14ac:dyDescent="0.3">
      <c r="A53" s="705" t="s">
        <v>440</v>
      </c>
      <c r="B53" s="706"/>
      <c r="C53" s="704" t="s">
        <v>439</v>
      </c>
      <c r="D53" s="705" t="s">
        <v>438</v>
      </c>
      <c r="E53" s="706"/>
      <c r="F53" s="744" t="s">
        <v>156</v>
      </c>
      <c r="G53" s="745"/>
      <c r="H53" s="745"/>
      <c r="I53" s="748" t="s">
        <v>158</v>
      </c>
      <c r="J53" s="746" t="s">
        <v>843</v>
      </c>
      <c r="K53" s="747"/>
      <c r="L53" s="747"/>
      <c r="M53" s="255"/>
    </row>
    <row r="54" spans="1:13" s="256" customFormat="1" ht="41.4" x14ac:dyDescent="0.3">
      <c r="A54" s="705"/>
      <c r="B54" s="706"/>
      <c r="C54" s="704"/>
      <c r="D54" s="705"/>
      <c r="E54" s="706"/>
      <c r="F54" s="408" t="s">
        <v>437</v>
      </c>
      <c r="G54" s="251" t="s">
        <v>466</v>
      </c>
      <c r="H54" s="250" t="s">
        <v>460</v>
      </c>
      <c r="I54" s="749"/>
      <c r="J54" s="452" t="s">
        <v>437</v>
      </c>
      <c r="K54" s="452" t="s">
        <v>466</v>
      </c>
      <c r="L54" s="453" t="s">
        <v>460</v>
      </c>
      <c r="M54" s="255"/>
    </row>
    <row r="55" spans="1:13" ht="55.2" customHeight="1" x14ac:dyDescent="0.3">
      <c r="A55" s="712" t="s">
        <v>786</v>
      </c>
      <c r="B55" s="769"/>
      <c r="C55" s="774" t="s">
        <v>787</v>
      </c>
      <c r="D55" s="715" t="s">
        <v>817</v>
      </c>
      <c r="E55" s="706"/>
      <c r="F55" s="410">
        <v>51060</v>
      </c>
      <c r="G55" s="410">
        <v>53714.400000000001</v>
      </c>
      <c r="H55" s="412">
        <v>56424</v>
      </c>
      <c r="I55" s="454">
        <f>I51</f>
        <v>0.1</v>
      </c>
      <c r="J55" s="455">
        <f t="shared" ref="J55:J59" si="19">F55-F55*I55</f>
        <v>45954</v>
      </c>
      <c r="K55" s="455">
        <f t="shared" ref="K55:K59" si="20">G55-G55*I55</f>
        <v>48342.96</v>
      </c>
      <c r="L55" s="455">
        <f t="shared" ref="L55:L59" si="21">H55-H55*I55</f>
        <v>50781.599999999999</v>
      </c>
      <c r="M55" s="248"/>
    </row>
    <row r="56" spans="1:13" ht="27.6" customHeight="1" x14ac:dyDescent="0.3">
      <c r="A56" s="772"/>
      <c r="B56" s="773"/>
      <c r="C56" s="784"/>
      <c r="D56" s="715" t="s">
        <v>788</v>
      </c>
      <c r="E56" s="726"/>
      <c r="F56" s="416">
        <v>54204.479999999996</v>
      </c>
      <c r="G56" s="416">
        <v>57044.159999999996</v>
      </c>
      <c r="H56" s="417">
        <v>59897.759999999995</v>
      </c>
      <c r="I56" s="457">
        <f>I55</f>
        <v>0.1</v>
      </c>
      <c r="J56" s="455">
        <f t="shared" si="19"/>
        <v>48784.031999999992</v>
      </c>
      <c r="K56" s="455">
        <f t="shared" si="20"/>
        <v>51339.743999999999</v>
      </c>
      <c r="L56" s="455">
        <f t="shared" si="21"/>
        <v>53907.983999999997</v>
      </c>
      <c r="M56" s="248"/>
    </row>
    <row r="57" spans="1:13" ht="41.4" customHeight="1" x14ac:dyDescent="0.3">
      <c r="A57" s="714" t="s">
        <v>789</v>
      </c>
      <c r="B57" s="713"/>
      <c r="C57" s="711" t="s">
        <v>790</v>
      </c>
      <c r="D57" s="709" t="s">
        <v>791</v>
      </c>
      <c r="E57" s="713"/>
      <c r="F57" s="418">
        <v>39532.992000000006</v>
      </c>
      <c r="G57" s="416">
        <v>42188.232000000004</v>
      </c>
      <c r="H57" s="417">
        <v>44299.344000000005</v>
      </c>
      <c r="I57" s="457">
        <f>I55</f>
        <v>0.1</v>
      </c>
      <c r="J57" s="455">
        <f t="shared" si="19"/>
        <v>35579.692800000004</v>
      </c>
      <c r="K57" s="455">
        <f t="shared" si="20"/>
        <v>37969.408800000005</v>
      </c>
      <c r="L57" s="455">
        <f t="shared" si="21"/>
        <v>39869.409600000006</v>
      </c>
      <c r="M57" s="248"/>
    </row>
    <row r="58" spans="1:13" ht="27.6" customHeight="1" x14ac:dyDescent="0.3">
      <c r="A58" s="724"/>
      <c r="B58" s="725"/>
      <c r="C58" s="723"/>
      <c r="D58" s="715" t="s">
        <v>792</v>
      </c>
      <c r="E58" s="726"/>
      <c r="F58" s="416">
        <v>54554.063999999998</v>
      </c>
      <c r="G58" s="416">
        <v>58192.920000000006</v>
      </c>
      <c r="H58" s="417">
        <v>61104.528000000006</v>
      </c>
      <c r="I58" s="457">
        <f>I55</f>
        <v>0.1</v>
      </c>
      <c r="J58" s="455">
        <f t="shared" si="19"/>
        <v>49098.657599999999</v>
      </c>
      <c r="K58" s="455">
        <f t="shared" si="20"/>
        <v>52373.628000000004</v>
      </c>
      <c r="L58" s="455">
        <f t="shared" si="21"/>
        <v>54994.075200000007</v>
      </c>
      <c r="M58" s="248"/>
    </row>
    <row r="59" spans="1:13" ht="29.4" customHeight="1" x14ac:dyDescent="0.3">
      <c r="A59" s="712" t="s">
        <v>793</v>
      </c>
      <c r="B59" s="713"/>
      <c r="C59" s="260" t="s">
        <v>797</v>
      </c>
      <c r="D59" s="718" t="s">
        <v>796</v>
      </c>
      <c r="E59" s="713"/>
      <c r="F59" s="418">
        <v>30936</v>
      </c>
      <c r="G59" s="418">
        <v>32568</v>
      </c>
      <c r="H59" s="418">
        <v>35172</v>
      </c>
      <c r="I59" s="457">
        <f>I51</f>
        <v>0.1</v>
      </c>
      <c r="J59" s="455">
        <f t="shared" si="19"/>
        <v>27842.400000000001</v>
      </c>
      <c r="K59" s="455">
        <f t="shared" si="20"/>
        <v>29311.200000000001</v>
      </c>
      <c r="L59" s="455">
        <f t="shared" si="21"/>
        <v>31654.799999999999</v>
      </c>
      <c r="M59" s="248"/>
    </row>
    <row r="60" spans="1:13" ht="29.4" customHeight="1" x14ac:dyDescent="0.3">
      <c r="A60" s="712" t="s">
        <v>798</v>
      </c>
      <c r="B60" s="713" t="s">
        <v>794</v>
      </c>
      <c r="C60" s="260" t="s">
        <v>794</v>
      </c>
      <c r="D60" s="718" t="s">
        <v>795</v>
      </c>
      <c r="E60" s="713"/>
      <c r="F60" s="418" t="s">
        <v>795</v>
      </c>
      <c r="G60" s="418" t="s">
        <v>795</v>
      </c>
      <c r="H60" s="418" t="s">
        <v>795</v>
      </c>
      <c r="I60" s="457">
        <f>I59</f>
        <v>0.1</v>
      </c>
      <c r="J60" s="455" t="s">
        <v>795</v>
      </c>
      <c r="K60" s="455" t="s">
        <v>795</v>
      </c>
      <c r="L60" s="455" t="s">
        <v>795</v>
      </c>
      <c r="M60" s="248"/>
    </row>
    <row r="61" spans="1:13" ht="28.95" customHeight="1" x14ac:dyDescent="0.3">
      <c r="A61" s="703" t="s">
        <v>442</v>
      </c>
      <c r="B61" s="702"/>
      <c r="C61" s="704" t="s">
        <v>799</v>
      </c>
      <c r="D61" s="715" t="s">
        <v>800</v>
      </c>
      <c r="E61" s="702"/>
      <c r="F61" s="410">
        <v>6906.9000000000005</v>
      </c>
      <c r="G61" s="410">
        <v>7696.2600000000011</v>
      </c>
      <c r="H61" s="412">
        <v>8240.2100000000009</v>
      </c>
      <c r="I61" s="454">
        <f>I55</f>
        <v>0.1</v>
      </c>
      <c r="J61" s="455">
        <f t="shared" ref="J61:J62" si="22">F61-F61*I61</f>
        <v>6216.2100000000009</v>
      </c>
      <c r="K61" s="455">
        <f t="shared" ref="K61:K62" si="23">G61-G61*I61</f>
        <v>6926.6340000000009</v>
      </c>
      <c r="L61" s="455">
        <f t="shared" ref="L61:L62" si="24">H61-H61*I61</f>
        <v>7416.1890000000003</v>
      </c>
      <c r="M61" s="248"/>
    </row>
    <row r="62" spans="1:13" ht="28.95" customHeight="1" x14ac:dyDescent="0.3">
      <c r="A62" s="703"/>
      <c r="B62" s="702"/>
      <c r="C62" s="704"/>
      <c r="D62" s="715" t="s">
        <v>801</v>
      </c>
      <c r="E62" s="702"/>
      <c r="F62" s="410">
        <v>11359.7</v>
      </c>
      <c r="G62" s="410">
        <v>12121.23</v>
      </c>
      <c r="H62" s="412">
        <v>13310.33</v>
      </c>
      <c r="I62" s="454">
        <f>I59</f>
        <v>0.1</v>
      </c>
      <c r="J62" s="455">
        <f t="shared" si="22"/>
        <v>10223.730000000001</v>
      </c>
      <c r="K62" s="455">
        <f t="shared" si="23"/>
        <v>10909.107</v>
      </c>
      <c r="L62" s="455">
        <f t="shared" si="24"/>
        <v>11979.297</v>
      </c>
      <c r="M62" s="248"/>
    </row>
    <row r="63" spans="1:13" x14ac:dyDescent="0.3">
      <c r="A63" s="707" t="s">
        <v>441</v>
      </c>
      <c r="B63" s="708"/>
      <c r="C63" s="708"/>
      <c r="D63" s="708"/>
      <c r="E63" s="708"/>
      <c r="F63" s="708"/>
      <c r="G63" s="708"/>
      <c r="H63" s="708"/>
      <c r="I63" s="708"/>
      <c r="J63" s="708"/>
      <c r="K63" s="708"/>
      <c r="L63" s="752"/>
      <c r="M63" s="248"/>
    </row>
    <row r="64" spans="1:13" s="256" customFormat="1" ht="51" customHeight="1" x14ac:dyDescent="0.3">
      <c r="A64" s="709" t="s">
        <v>440</v>
      </c>
      <c r="B64" s="710"/>
      <c r="C64" s="711" t="s">
        <v>439</v>
      </c>
      <c r="D64" s="705" t="s">
        <v>438</v>
      </c>
      <c r="E64" s="706"/>
      <c r="F64" s="744" t="s">
        <v>156</v>
      </c>
      <c r="G64" s="745"/>
      <c r="H64" s="745"/>
      <c r="I64" s="748" t="s">
        <v>158</v>
      </c>
      <c r="J64" s="746" t="s">
        <v>843</v>
      </c>
      <c r="K64" s="747"/>
      <c r="L64" s="747"/>
      <c r="M64" s="255"/>
    </row>
    <row r="65" spans="1:13" s="256" customFormat="1" ht="41.4" x14ac:dyDescent="0.3">
      <c r="A65" s="709"/>
      <c r="B65" s="710"/>
      <c r="C65" s="711"/>
      <c r="D65" s="705"/>
      <c r="E65" s="706"/>
      <c r="F65" s="408" t="s">
        <v>437</v>
      </c>
      <c r="G65" s="251" t="s">
        <v>466</v>
      </c>
      <c r="H65" s="250" t="s">
        <v>460</v>
      </c>
      <c r="I65" s="749"/>
      <c r="J65" s="452" t="s">
        <v>437</v>
      </c>
      <c r="K65" s="452" t="s">
        <v>466</v>
      </c>
      <c r="L65" s="453" t="s">
        <v>460</v>
      </c>
      <c r="M65" s="255"/>
    </row>
    <row r="66" spans="1:13" x14ac:dyDescent="0.3">
      <c r="A66" s="712" t="s">
        <v>802</v>
      </c>
      <c r="B66" s="713"/>
      <c r="C66" s="711" t="s">
        <v>436</v>
      </c>
      <c r="D66" s="715" t="s">
        <v>803</v>
      </c>
      <c r="E66" s="706"/>
      <c r="F66" s="410">
        <v>3002.8459999999995</v>
      </c>
      <c r="G66" s="410">
        <v>3322.2419999999997</v>
      </c>
      <c r="H66" s="412">
        <v>3654.7280000000001</v>
      </c>
      <c r="I66" s="454">
        <f>I62</f>
        <v>0.1</v>
      </c>
      <c r="J66" s="455">
        <f t="shared" ref="J66:J77" si="25">F66-F66*I66</f>
        <v>2702.5613999999996</v>
      </c>
      <c r="K66" s="455">
        <f t="shared" ref="K66:K77" si="26">G66-G66*I66</f>
        <v>2990.0177999999996</v>
      </c>
      <c r="L66" s="455">
        <f t="shared" ref="L66:L77" si="27">H66-H66*I66</f>
        <v>3289.2552000000001</v>
      </c>
      <c r="M66" s="248"/>
    </row>
    <row r="67" spans="1:13" ht="15.6" customHeight="1" x14ac:dyDescent="0.3">
      <c r="A67" s="714"/>
      <c r="B67" s="713"/>
      <c r="C67" s="711"/>
      <c r="D67" s="715" t="s">
        <v>804</v>
      </c>
      <c r="E67" s="706"/>
      <c r="F67" s="410">
        <v>6414.1</v>
      </c>
      <c r="G67" s="410">
        <v>7039.8019999999997</v>
      </c>
      <c r="H67" s="412">
        <v>7744.0439999999999</v>
      </c>
      <c r="I67" s="454">
        <f>I62</f>
        <v>0.1</v>
      </c>
      <c r="J67" s="455">
        <f t="shared" si="25"/>
        <v>5772.6900000000005</v>
      </c>
      <c r="K67" s="455">
        <f t="shared" si="26"/>
        <v>6335.8217999999997</v>
      </c>
      <c r="L67" s="455">
        <f t="shared" si="27"/>
        <v>6969.6395999999995</v>
      </c>
      <c r="M67" s="248"/>
    </row>
    <row r="68" spans="1:13" ht="29.4" customHeight="1" x14ac:dyDescent="0.3">
      <c r="A68" s="712" t="s">
        <v>805</v>
      </c>
      <c r="B68" s="769"/>
      <c r="C68" s="774" t="s">
        <v>806</v>
      </c>
      <c r="D68" s="715" t="s">
        <v>791</v>
      </c>
      <c r="E68" s="706"/>
      <c r="F68" s="410">
        <v>39532.992000000006</v>
      </c>
      <c r="G68" s="410">
        <v>42188.232000000004</v>
      </c>
      <c r="H68" s="412">
        <v>44299.344000000005</v>
      </c>
      <c r="I68" s="454">
        <f>I62</f>
        <v>0.1</v>
      </c>
      <c r="J68" s="455">
        <f t="shared" si="25"/>
        <v>35579.692800000004</v>
      </c>
      <c r="K68" s="455">
        <f t="shared" si="26"/>
        <v>37969.408800000005</v>
      </c>
      <c r="L68" s="455">
        <f t="shared" si="27"/>
        <v>39869.409600000006</v>
      </c>
      <c r="M68" s="248"/>
    </row>
    <row r="69" spans="1:13" ht="28.95" customHeight="1" x14ac:dyDescent="0.3">
      <c r="A69" s="770"/>
      <c r="B69" s="771"/>
      <c r="C69" s="711"/>
      <c r="D69" s="715" t="s">
        <v>808</v>
      </c>
      <c r="E69" s="706"/>
      <c r="F69" s="410">
        <v>51482.880000000005</v>
      </c>
      <c r="G69" s="410">
        <v>55069.415999999997</v>
      </c>
      <c r="H69" s="412">
        <v>57821.448000000004</v>
      </c>
      <c r="I69" s="454">
        <f>I62</f>
        <v>0.1</v>
      </c>
      <c r="J69" s="455">
        <f t="shared" si="25"/>
        <v>46334.592000000004</v>
      </c>
      <c r="K69" s="455">
        <f t="shared" si="26"/>
        <v>49562.474399999999</v>
      </c>
      <c r="L69" s="455">
        <f t="shared" si="27"/>
        <v>52039.303200000002</v>
      </c>
      <c r="M69" s="248"/>
    </row>
    <row r="70" spans="1:13" ht="27.6" customHeight="1" x14ac:dyDescent="0.3">
      <c r="A70" s="770"/>
      <c r="B70" s="771"/>
      <c r="C70" s="711" t="s">
        <v>807</v>
      </c>
      <c r="D70" s="705" t="s">
        <v>792</v>
      </c>
      <c r="E70" s="706"/>
      <c r="F70" s="410">
        <v>54554.063999999998</v>
      </c>
      <c r="G70" s="410">
        <v>58192.920000000006</v>
      </c>
      <c r="H70" s="412">
        <v>61104.528000000006</v>
      </c>
      <c r="I70" s="454">
        <f>I69</f>
        <v>0.1</v>
      </c>
      <c r="J70" s="455">
        <f t="shared" si="25"/>
        <v>49098.657599999999</v>
      </c>
      <c r="K70" s="455">
        <f t="shared" si="26"/>
        <v>52373.628000000004</v>
      </c>
      <c r="L70" s="455">
        <f t="shared" si="27"/>
        <v>54994.075200000007</v>
      </c>
      <c r="M70" s="248"/>
    </row>
    <row r="71" spans="1:13" ht="27.6" customHeight="1" x14ac:dyDescent="0.3">
      <c r="A71" s="772"/>
      <c r="B71" s="773"/>
      <c r="C71" s="723"/>
      <c r="D71" s="705" t="s">
        <v>809</v>
      </c>
      <c r="E71" s="706"/>
      <c r="F71" s="410">
        <v>82487.712000000014</v>
      </c>
      <c r="G71" s="410">
        <v>87201.744000000006</v>
      </c>
      <c r="H71" s="412">
        <v>91560</v>
      </c>
      <c r="I71" s="454">
        <f>I70</f>
        <v>0.1</v>
      </c>
      <c r="J71" s="455">
        <f t="shared" si="25"/>
        <v>74238.940800000011</v>
      </c>
      <c r="K71" s="455">
        <f t="shared" si="26"/>
        <v>78481.569600000003</v>
      </c>
      <c r="L71" s="455">
        <f t="shared" si="27"/>
        <v>82404</v>
      </c>
      <c r="M71" s="248"/>
    </row>
    <row r="72" spans="1:13" x14ac:dyDescent="0.3">
      <c r="A72" s="701" t="s">
        <v>810</v>
      </c>
      <c r="B72" s="702"/>
      <c r="C72" s="704" t="s">
        <v>811</v>
      </c>
      <c r="D72" s="705" t="s">
        <v>435</v>
      </c>
      <c r="E72" s="706"/>
      <c r="F72" s="410">
        <v>15308.832</v>
      </c>
      <c r="G72" s="410">
        <v>16640.376000000004</v>
      </c>
      <c r="H72" s="412">
        <v>17472.264000000003</v>
      </c>
      <c r="I72" s="454">
        <f>I62</f>
        <v>0.1</v>
      </c>
      <c r="J72" s="455">
        <f t="shared" si="25"/>
        <v>13777.9488</v>
      </c>
      <c r="K72" s="455">
        <f t="shared" si="26"/>
        <v>14976.338400000004</v>
      </c>
      <c r="L72" s="455">
        <f t="shared" si="27"/>
        <v>15725.037600000003</v>
      </c>
      <c r="M72" s="248"/>
    </row>
    <row r="73" spans="1:13" x14ac:dyDescent="0.3">
      <c r="A73" s="703"/>
      <c r="B73" s="702"/>
      <c r="C73" s="704"/>
      <c r="D73" s="705" t="s">
        <v>434</v>
      </c>
      <c r="E73" s="706"/>
      <c r="F73" s="410">
        <v>44241.792000000001</v>
      </c>
      <c r="G73" s="410">
        <v>45910.8</v>
      </c>
      <c r="H73" s="412">
        <v>48207.648000000001</v>
      </c>
      <c r="I73" s="454">
        <f>I62</f>
        <v>0.1</v>
      </c>
      <c r="J73" s="455">
        <f t="shared" si="25"/>
        <v>39817.612800000003</v>
      </c>
      <c r="K73" s="455">
        <f t="shared" si="26"/>
        <v>41319.72</v>
      </c>
      <c r="L73" s="455">
        <f t="shared" si="27"/>
        <v>43386.883200000004</v>
      </c>
      <c r="M73" s="248"/>
    </row>
    <row r="74" spans="1:13" x14ac:dyDescent="0.3">
      <c r="A74" s="703"/>
      <c r="B74" s="702"/>
      <c r="C74" s="704"/>
      <c r="D74" s="705" t="s">
        <v>433</v>
      </c>
      <c r="E74" s="706"/>
      <c r="F74" s="410">
        <v>44097.912000000004</v>
      </c>
      <c r="G74" s="410">
        <v>45816.624000000003</v>
      </c>
      <c r="H74" s="412">
        <v>48108.240000000005</v>
      </c>
      <c r="I74" s="454">
        <f>I62</f>
        <v>0.1</v>
      </c>
      <c r="J74" s="455">
        <f t="shared" si="25"/>
        <v>39688.120800000004</v>
      </c>
      <c r="K74" s="455">
        <f t="shared" si="26"/>
        <v>41234.961600000002</v>
      </c>
      <c r="L74" s="455">
        <f t="shared" si="27"/>
        <v>43297.416000000005</v>
      </c>
      <c r="M74" s="248"/>
    </row>
    <row r="75" spans="1:13" ht="14.4" customHeight="1" x14ac:dyDescent="0.3">
      <c r="A75" s="703"/>
      <c r="B75" s="702"/>
      <c r="C75" s="704"/>
      <c r="D75" s="705" t="s">
        <v>432</v>
      </c>
      <c r="E75" s="706"/>
      <c r="F75" s="410">
        <v>84556.967999999993</v>
      </c>
      <c r="G75" s="410">
        <v>87274.991999999998</v>
      </c>
      <c r="H75" s="412">
        <v>91635.864000000001</v>
      </c>
      <c r="I75" s="454">
        <f>I62</f>
        <v>0.1</v>
      </c>
      <c r="J75" s="455">
        <f t="shared" si="25"/>
        <v>76101.271199999988</v>
      </c>
      <c r="K75" s="455">
        <f t="shared" si="26"/>
        <v>78547.492799999993</v>
      </c>
      <c r="L75" s="455">
        <f t="shared" si="27"/>
        <v>82472.277600000001</v>
      </c>
      <c r="M75" s="248"/>
    </row>
    <row r="76" spans="1:13" ht="29.4" customHeight="1" x14ac:dyDescent="0.3">
      <c r="A76" s="701" t="s">
        <v>812</v>
      </c>
      <c r="B76" s="702"/>
      <c r="C76" s="375" t="s">
        <v>813</v>
      </c>
      <c r="D76" s="705" t="s">
        <v>431</v>
      </c>
      <c r="E76" s="706"/>
      <c r="F76" s="410">
        <v>5890.28</v>
      </c>
      <c r="G76" s="410">
        <v>6475.92</v>
      </c>
      <c r="H76" s="412">
        <v>7124.48</v>
      </c>
      <c r="I76" s="454">
        <f>I62</f>
        <v>0.1</v>
      </c>
      <c r="J76" s="455">
        <f t="shared" si="25"/>
        <v>5301.2519999999995</v>
      </c>
      <c r="K76" s="455">
        <f t="shared" si="26"/>
        <v>5828.3279999999995</v>
      </c>
      <c r="L76" s="455">
        <f t="shared" si="27"/>
        <v>6412.0319999999992</v>
      </c>
      <c r="M76" s="248"/>
    </row>
    <row r="77" spans="1:13" ht="28.95" customHeight="1" x14ac:dyDescent="0.3">
      <c r="A77" s="703"/>
      <c r="B77" s="702"/>
      <c r="C77" s="375" t="s">
        <v>430</v>
      </c>
      <c r="D77" s="705" t="s">
        <v>429</v>
      </c>
      <c r="E77" s="706"/>
      <c r="F77" s="410">
        <v>6383.96</v>
      </c>
      <c r="G77" s="410">
        <v>7015.58</v>
      </c>
      <c r="H77" s="412">
        <v>7722.22</v>
      </c>
      <c r="I77" s="454">
        <f>I62</f>
        <v>0.1</v>
      </c>
      <c r="J77" s="455">
        <f t="shared" si="25"/>
        <v>5745.5640000000003</v>
      </c>
      <c r="K77" s="455">
        <f t="shared" si="26"/>
        <v>6314.0219999999999</v>
      </c>
      <c r="L77" s="455">
        <f t="shared" si="27"/>
        <v>6949.9980000000005</v>
      </c>
      <c r="M77" s="248"/>
    </row>
    <row r="78" spans="1:13" x14ac:dyDescent="0.3">
      <c r="A78" s="707" t="s">
        <v>814</v>
      </c>
      <c r="B78" s="708"/>
      <c r="C78" s="708"/>
      <c r="D78" s="708"/>
      <c r="E78" s="708"/>
      <c r="F78" s="708"/>
      <c r="G78" s="708"/>
      <c r="H78" s="708"/>
      <c r="I78" s="708"/>
      <c r="J78" s="708"/>
      <c r="K78" s="708"/>
      <c r="L78" s="752"/>
      <c r="M78" s="248"/>
    </row>
    <row r="79" spans="1:13" s="256" customFormat="1" ht="48" customHeight="1" x14ac:dyDescent="0.3">
      <c r="A79" s="709" t="s">
        <v>440</v>
      </c>
      <c r="B79" s="710"/>
      <c r="C79" s="711" t="s">
        <v>439</v>
      </c>
      <c r="D79" s="705" t="s">
        <v>438</v>
      </c>
      <c r="E79" s="706"/>
      <c r="F79" s="744" t="s">
        <v>156</v>
      </c>
      <c r="G79" s="745"/>
      <c r="H79" s="745"/>
      <c r="I79" s="748" t="s">
        <v>158</v>
      </c>
      <c r="J79" s="746" t="s">
        <v>845</v>
      </c>
      <c r="K79" s="747"/>
      <c r="L79" s="747"/>
      <c r="M79" s="255"/>
    </row>
    <row r="80" spans="1:13" s="256" customFormat="1" ht="41.4" customHeight="1" x14ac:dyDescent="0.3">
      <c r="A80" s="709"/>
      <c r="B80" s="710"/>
      <c r="C80" s="711"/>
      <c r="D80" s="709"/>
      <c r="E80" s="710"/>
      <c r="F80" s="407" t="s">
        <v>437</v>
      </c>
      <c r="G80" s="373" t="s">
        <v>466</v>
      </c>
      <c r="H80" s="372" t="s">
        <v>460</v>
      </c>
      <c r="I80" s="768"/>
      <c r="J80" s="460" t="s">
        <v>437</v>
      </c>
      <c r="K80" s="460" t="s">
        <v>466</v>
      </c>
      <c r="L80" s="461" t="s">
        <v>460</v>
      </c>
      <c r="M80" s="255"/>
    </row>
    <row r="81" spans="1:13" ht="46.95" customHeight="1" x14ac:dyDescent="0.3">
      <c r="A81" s="716" t="s">
        <v>818</v>
      </c>
      <c r="B81" s="716"/>
      <c r="C81" s="405" t="s">
        <v>819</v>
      </c>
      <c r="D81" s="717" t="s">
        <v>820</v>
      </c>
      <c r="E81" s="717"/>
      <c r="F81" s="406" t="s">
        <v>32</v>
      </c>
      <c r="G81" s="406">
        <v>144.9</v>
      </c>
      <c r="H81" s="406">
        <v>170.2</v>
      </c>
      <c r="I81" s="462">
        <f>I77</f>
        <v>0.1</v>
      </c>
      <c r="J81" s="455" t="s">
        <v>32</v>
      </c>
      <c r="K81" s="463">
        <f t="shared" ref="K81" si="28">G81-G81*I81</f>
        <v>130.41</v>
      </c>
      <c r="L81" s="463">
        <f t="shared" ref="L81" si="29">H81-H81*I81</f>
        <v>153.17999999999998</v>
      </c>
      <c r="M81" s="248"/>
    </row>
    <row r="82" spans="1:13" ht="29.4" customHeight="1" x14ac:dyDescent="0.3">
      <c r="A82" s="791" t="s">
        <v>821</v>
      </c>
      <c r="B82" s="791"/>
      <c r="C82" s="790" t="s">
        <v>822</v>
      </c>
      <c r="D82" s="788" t="s">
        <v>823</v>
      </c>
      <c r="E82" s="788"/>
      <c r="F82" s="785">
        <v>188</v>
      </c>
      <c r="G82" s="785">
        <v>193</v>
      </c>
      <c r="H82" s="785">
        <v>199</v>
      </c>
      <c r="I82" s="781">
        <f>I81</f>
        <v>0.1</v>
      </c>
      <c r="J82" s="775">
        <f t="shared" ref="J82" si="30">F82-F82*I82</f>
        <v>169.2</v>
      </c>
      <c r="K82" s="778">
        <f>G82-G82*I82</f>
        <v>173.7</v>
      </c>
      <c r="L82" s="778">
        <f>H82-H82*I82</f>
        <v>179.1</v>
      </c>
      <c r="M82" s="248"/>
    </row>
    <row r="83" spans="1:13" ht="29.4" customHeight="1" x14ac:dyDescent="0.3">
      <c r="A83" s="791" t="s">
        <v>824</v>
      </c>
      <c r="B83" s="791"/>
      <c r="C83" s="790"/>
      <c r="D83" s="788" t="s">
        <v>823</v>
      </c>
      <c r="E83" s="788"/>
      <c r="F83" s="786"/>
      <c r="G83" s="786"/>
      <c r="H83" s="786"/>
      <c r="I83" s="782"/>
      <c r="J83" s="776"/>
      <c r="K83" s="779"/>
      <c r="L83" s="779"/>
      <c r="M83" s="248"/>
    </row>
    <row r="84" spans="1:13" ht="29.4" customHeight="1" x14ac:dyDescent="0.3">
      <c r="A84" s="792" t="s">
        <v>825</v>
      </c>
      <c r="B84" s="792"/>
      <c r="C84" s="790"/>
      <c r="D84" s="789" t="s">
        <v>826</v>
      </c>
      <c r="E84" s="789"/>
      <c r="F84" s="786"/>
      <c r="G84" s="786"/>
      <c r="H84" s="786"/>
      <c r="I84" s="782"/>
      <c r="J84" s="776"/>
      <c r="K84" s="779"/>
      <c r="L84" s="779"/>
      <c r="M84" s="248"/>
    </row>
    <row r="85" spans="1:13" ht="29.4" customHeight="1" x14ac:dyDescent="0.3">
      <c r="A85" s="792" t="s">
        <v>827</v>
      </c>
      <c r="B85" s="792"/>
      <c r="C85" s="790"/>
      <c r="D85" s="789" t="s">
        <v>828</v>
      </c>
      <c r="E85" s="789"/>
      <c r="F85" s="786"/>
      <c r="G85" s="786"/>
      <c r="H85" s="786"/>
      <c r="I85" s="782"/>
      <c r="J85" s="776"/>
      <c r="K85" s="779"/>
      <c r="L85" s="779"/>
      <c r="M85" s="248"/>
    </row>
    <row r="86" spans="1:13" ht="29.4" customHeight="1" x14ac:dyDescent="0.3">
      <c r="A86" s="792" t="s">
        <v>829</v>
      </c>
      <c r="B86" s="792"/>
      <c r="C86" s="790"/>
      <c r="D86" s="717" t="s">
        <v>830</v>
      </c>
      <c r="E86" s="717"/>
      <c r="F86" s="787"/>
      <c r="G86" s="787"/>
      <c r="H86" s="787"/>
      <c r="I86" s="783"/>
      <c r="J86" s="777"/>
      <c r="K86" s="780"/>
      <c r="L86" s="780"/>
      <c r="M86" s="248"/>
    </row>
    <row r="87" spans="1:13" x14ac:dyDescent="0.3">
      <c r="A87" s="249"/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8"/>
    </row>
    <row r="88" spans="1:13" x14ac:dyDescent="0.3">
      <c r="A88" s="697" t="s">
        <v>785</v>
      </c>
      <c r="B88" s="698"/>
      <c r="C88" s="699"/>
      <c r="D88" s="700"/>
      <c r="E88" s="698"/>
      <c r="F88" s="699"/>
      <c r="G88" s="699"/>
      <c r="H88" s="700"/>
      <c r="I88" s="257"/>
      <c r="J88" s="257"/>
      <c r="K88" s="257"/>
      <c r="L88" s="257"/>
      <c r="M88" s="248"/>
    </row>
    <row r="89" spans="1:13" x14ac:dyDescent="0.3">
      <c r="A89" s="249"/>
      <c r="B89" s="249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8"/>
    </row>
    <row r="90" spans="1:13" x14ac:dyDescent="0.3">
      <c r="A90" s="249"/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8"/>
    </row>
    <row r="91" spans="1:13" x14ac:dyDescent="0.3">
      <c r="A91" s="249"/>
      <c r="B91" s="249"/>
      <c r="C91" s="249"/>
      <c r="D91" s="249"/>
      <c r="E91" s="249"/>
      <c r="F91" s="249"/>
      <c r="G91" s="249"/>
      <c r="H91" s="249"/>
      <c r="I91" s="249"/>
      <c r="J91" s="249"/>
      <c r="K91" s="249"/>
      <c r="L91" s="249"/>
      <c r="M91" s="248"/>
    </row>
    <row r="92" spans="1:13" x14ac:dyDescent="0.3">
      <c r="A92" s="249"/>
      <c r="B92" s="249"/>
      <c r="C92" s="249"/>
      <c r="D92" s="249"/>
      <c r="E92" s="249"/>
      <c r="F92" s="249"/>
      <c r="G92" s="249"/>
      <c r="H92" s="249"/>
      <c r="I92" s="249"/>
      <c r="J92" s="249"/>
      <c r="K92" s="249"/>
      <c r="L92" s="249"/>
      <c r="M92" s="248"/>
    </row>
    <row r="93" spans="1:13" x14ac:dyDescent="0.3">
      <c r="A93" s="249"/>
      <c r="B93" s="249"/>
      <c r="C93" s="249"/>
      <c r="D93" s="249"/>
      <c r="E93" s="249"/>
      <c r="F93" s="249"/>
      <c r="G93" s="249"/>
      <c r="H93" s="249"/>
      <c r="I93" s="249"/>
      <c r="J93" s="249"/>
      <c r="K93" s="249"/>
      <c r="L93" s="249"/>
      <c r="M93" s="248"/>
    </row>
    <row r="94" spans="1:13" x14ac:dyDescent="0.3">
      <c r="A94" s="249"/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8"/>
    </row>
    <row r="95" spans="1:13" x14ac:dyDescent="0.3">
      <c r="A95" s="249"/>
      <c r="B95" s="249"/>
      <c r="C95" s="249"/>
      <c r="D95" s="249"/>
      <c r="E95" s="249"/>
      <c r="F95" s="249"/>
      <c r="G95" s="249"/>
      <c r="H95" s="249"/>
      <c r="I95" s="249"/>
      <c r="J95" s="249"/>
      <c r="K95" s="249"/>
      <c r="L95" s="249"/>
      <c r="M95" s="248"/>
    </row>
  </sheetData>
  <mergeCells count="166">
    <mergeCell ref="J82:J86"/>
    <mergeCell ref="K82:K86"/>
    <mergeCell ref="L82:L86"/>
    <mergeCell ref="I82:I86"/>
    <mergeCell ref="A55:B56"/>
    <mergeCell ref="C55:C56"/>
    <mergeCell ref="D56:E56"/>
    <mergeCell ref="F82:F86"/>
    <mergeCell ref="G82:G86"/>
    <mergeCell ref="H82:H86"/>
    <mergeCell ref="D82:E82"/>
    <mergeCell ref="D83:E83"/>
    <mergeCell ref="D84:E84"/>
    <mergeCell ref="D85:E85"/>
    <mergeCell ref="D86:E86"/>
    <mergeCell ref="C82:C86"/>
    <mergeCell ref="A82:B82"/>
    <mergeCell ref="A83:B83"/>
    <mergeCell ref="A84:B84"/>
    <mergeCell ref="A85:B85"/>
    <mergeCell ref="A86:B86"/>
    <mergeCell ref="I64:I65"/>
    <mergeCell ref="F64:H64"/>
    <mergeCell ref="J64:L64"/>
    <mergeCell ref="I78:L78"/>
    <mergeCell ref="A79:B80"/>
    <mergeCell ref="D79:E80"/>
    <mergeCell ref="F79:H79"/>
    <mergeCell ref="I79:I80"/>
    <mergeCell ref="J79:L79"/>
    <mergeCell ref="C70:C71"/>
    <mergeCell ref="A68:B71"/>
    <mergeCell ref="D70:E70"/>
    <mergeCell ref="D71:E71"/>
    <mergeCell ref="C79:C80"/>
    <mergeCell ref="A78:H78"/>
    <mergeCell ref="C68:C69"/>
    <mergeCell ref="D68:E68"/>
    <mergeCell ref="D69:E69"/>
    <mergeCell ref="A76:B77"/>
    <mergeCell ref="D76:E76"/>
    <mergeCell ref="D77:E77"/>
    <mergeCell ref="I63:L63"/>
    <mergeCell ref="I32:L32"/>
    <mergeCell ref="I52:L52"/>
    <mergeCell ref="I33:I34"/>
    <mergeCell ref="I53:I54"/>
    <mergeCell ref="D35:E35"/>
    <mergeCell ref="D36:E36"/>
    <mergeCell ref="F33:H33"/>
    <mergeCell ref="J33:L33"/>
    <mergeCell ref="F53:H53"/>
    <mergeCell ref="J53:L53"/>
    <mergeCell ref="A37:B37"/>
    <mergeCell ref="D37:E37"/>
    <mergeCell ref="A38:B38"/>
    <mergeCell ref="D38:E38"/>
    <mergeCell ref="A39:B41"/>
    <mergeCell ref="D39:E39"/>
    <mergeCell ref="A45:B45"/>
    <mergeCell ref="D45:E45"/>
    <mergeCell ref="A46:B46"/>
    <mergeCell ref="D46:E46"/>
    <mergeCell ref="D40:E40"/>
    <mergeCell ref="D41:E41"/>
    <mergeCell ref="A42:B44"/>
    <mergeCell ref="D42:E42"/>
    <mergeCell ref="D43:E43"/>
    <mergeCell ref="D44:E44"/>
    <mergeCell ref="A31:H31"/>
    <mergeCell ref="A32:H32"/>
    <mergeCell ref="A33:B34"/>
    <mergeCell ref="C33:C34"/>
    <mergeCell ref="D33:E34"/>
    <mergeCell ref="D23:E23"/>
    <mergeCell ref="D24:E24"/>
    <mergeCell ref="D26:E26"/>
    <mergeCell ref="F19:H19"/>
    <mergeCell ref="A20:H20"/>
    <mergeCell ref="A21:B22"/>
    <mergeCell ref="C21:C22"/>
    <mergeCell ref="D21:E22"/>
    <mergeCell ref="A27:B30"/>
    <mergeCell ref="C27:C30"/>
    <mergeCell ref="D25:E25"/>
    <mergeCell ref="D27:E27"/>
    <mergeCell ref="D28:E28"/>
    <mergeCell ref="D29:E29"/>
    <mergeCell ref="D30:E30"/>
    <mergeCell ref="A23:B26"/>
    <mergeCell ref="C23:C26"/>
    <mergeCell ref="I14:L14"/>
    <mergeCell ref="F8:H8"/>
    <mergeCell ref="J8:L8"/>
    <mergeCell ref="I8:I9"/>
    <mergeCell ref="F21:H21"/>
    <mergeCell ref="D17:E17"/>
    <mergeCell ref="J19:L19"/>
    <mergeCell ref="J21:L21"/>
    <mergeCell ref="I20:L20"/>
    <mergeCell ref="I21:I22"/>
    <mergeCell ref="A48:B48"/>
    <mergeCell ref="D48:E48"/>
    <mergeCell ref="A49:B49"/>
    <mergeCell ref="D49:E49"/>
    <mergeCell ref="A50:B50"/>
    <mergeCell ref="D50:E50"/>
    <mergeCell ref="A35:B36"/>
    <mergeCell ref="A8:B9"/>
    <mergeCell ref="C8:C9"/>
    <mergeCell ref="D8:E9"/>
    <mergeCell ref="A19:B19"/>
    <mergeCell ref="D19:E19"/>
    <mergeCell ref="D10:E10"/>
    <mergeCell ref="D11:E11"/>
    <mergeCell ref="D12:E12"/>
    <mergeCell ref="A14:H14"/>
    <mergeCell ref="A15:B18"/>
    <mergeCell ref="C15:C18"/>
    <mergeCell ref="D15:E15"/>
    <mergeCell ref="D16:E16"/>
    <mergeCell ref="D18:E18"/>
    <mergeCell ref="D13:E13"/>
    <mergeCell ref="A10:B13"/>
    <mergeCell ref="C10:C13"/>
    <mergeCell ref="A61:B62"/>
    <mergeCell ref="C61:C62"/>
    <mergeCell ref="D61:E61"/>
    <mergeCell ref="D62:E62"/>
    <mergeCell ref="A60:B60"/>
    <mergeCell ref="D60:E60"/>
    <mergeCell ref="L1:L3"/>
    <mergeCell ref="C35:C36"/>
    <mergeCell ref="C39:C41"/>
    <mergeCell ref="C42:C44"/>
    <mergeCell ref="C46:C48"/>
    <mergeCell ref="D55:E55"/>
    <mergeCell ref="A59:B59"/>
    <mergeCell ref="D59:E59"/>
    <mergeCell ref="A52:H52"/>
    <mergeCell ref="A53:B54"/>
    <mergeCell ref="C53:C54"/>
    <mergeCell ref="D57:E57"/>
    <mergeCell ref="C57:C58"/>
    <mergeCell ref="A57:B58"/>
    <mergeCell ref="D58:E58"/>
    <mergeCell ref="A47:B47"/>
    <mergeCell ref="D47:E47"/>
    <mergeCell ref="D53:E54"/>
    <mergeCell ref="A88:H88"/>
    <mergeCell ref="A72:B75"/>
    <mergeCell ref="C72:C75"/>
    <mergeCell ref="D72:E72"/>
    <mergeCell ref="D73:E73"/>
    <mergeCell ref="D74:E74"/>
    <mergeCell ref="D75:E75"/>
    <mergeCell ref="A63:H63"/>
    <mergeCell ref="A64:B65"/>
    <mergeCell ref="C64:C65"/>
    <mergeCell ref="D64:E65"/>
    <mergeCell ref="A66:B67"/>
    <mergeCell ref="C66:C67"/>
    <mergeCell ref="D66:E66"/>
    <mergeCell ref="D67:E67"/>
    <mergeCell ref="A81:B81"/>
    <mergeCell ref="D81:E81"/>
  </mergeCells>
  <hyperlinks>
    <hyperlink ref="C2" r:id="rId1"/>
  </hyperlinks>
  <pageMargins left="0.7" right="0.7" top="0.75" bottom="0.75" header="0.3" footer="0.3"/>
  <pageSetup paperSize="9" scale="34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"/>
  <sheetViews>
    <sheetView tabSelected="1" view="pageBreakPreview" zoomScaleNormal="100" zoomScaleSheetLayoutView="100" workbookViewId="0">
      <selection activeCell="I11" sqref="I11"/>
    </sheetView>
  </sheetViews>
  <sheetFormatPr defaultColWidth="8.88671875" defaultRowHeight="13.2" x14ac:dyDescent="0.3"/>
  <cols>
    <col min="1" max="1" width="41.109375" style="292" customWidth="1"/>
    <col min="2" max="2" width="39.5546875" style="292" customWidth="1"/>
    <col min="3" max="3" width="16" style="292" customWidth="1"/>
    <col min="4" max="4" width="17.5546875" style="292" customWidth="1"/>
    <col min="5" max="5" width="11.33203125" style="292" customWidth="1"/>
    <col min="6" max="6" width="15" style="292" customWidth="1"/>
    <col min="7" max="16384" width="8.88671875" style="292"/>
  </cols>
  <sheetData>
    <row r="1" spans="1:6" ht="9" customHeight="1" thickBot="1" x14ac:dyDescent="0.3">
      <c r="A1" s="298"/>
      <c r="B1" s="464" t="s">
        <v>0</v>
      </c>
      <c r="C1" s="298"/>
      <c r="D1" s="298"/>
    </row>
    <row r="2" spans="1:6" ht="45.75" customHeight="1" thickTop="1" x14ac:dyDescent="0.2">
      <c r="A2" s="303"/>
      <c r="B2" s="465" t="s">
        <v>0</v>
      </c>
      <c r="C2" s="796" t="s">
        <v>550</v>
      </c>
      <c r="D2" s="796"/>
      <c r="F2" s="631"/>
    </row>
    <row r="3" spans="1:6" ht="11.7" customHeight="1" x14ac:dyDescent="0.25">
      <c r="A3" s="302" t="s">
        <v>549</v>
      </c>
      <c r="B3" s="301" t="s">
        <v>0</v>
      </c>
      <c r="C3" s="797"/>
      <c r="D3" s="797"/>
      <c r="F3" s="631"/>
    </row>
    <row r="4" spans="1:6" ht="17.25" customHeight="1" x14ac:dyDescent="0.3">
      <c r="A4" s="300" t="s">
        <v>815</v>
      </c>
      <c r="B4" s="466" t="s">
        <v>836</v>
      </c>
      <c r="C4" s="797"/>
      <c r="D4" s="797"/>
      <c r="F4" s="632"/>
    </row>
    <row r="5" spans="1:6" ht="13.5" customHeight="1" x14ac:dyDescent="0.3">
      <c r="A5" s="300" t="s">
        <v>548</v>
      </c>
      <c r="B5" s="466" t="s">
        <v>833</v>
      </c>
      <c r="C5" s="797"/>
      <c r="D5" s="797"/>
    </row>
    <row r="6" spans="1:6" ht="12.45" customHeight="1" x14ac:dyDescent="0.25">
      <c r="A6" s="299" t="s">
        <v>547</v>
      </c>
      <c r="B6" s="450" t="s">
        <v>846</v>
      </c>
      <c r="C6" s="797"/>
      <c r="D6" s="797"/>
    </row>
    <row r="7" spans="1:6" ht="9.75" customHeight="1" x14ac:dyDescent="0.25">
      <c r="A7" s="297" t="s">
        <v>546</v>
      </c>
      <c r="B7" s="296"/>
      <c r="C7" s="793"/>
      <c r="D7" s="793"/>
    </row>
    <row r="8" spans="1:6" ht="20.7" customHeight="1" x14ac:dyDescent="0.3">
      <c r="A8" s="381" t="s">
        <v>545</v>
      </c>
      <c r="B8" s="381" t="s">
        <v>544</v>
      </c>
      <c r="C8" s="381" t="s">
        <v>543</v>
      </c>
      <c r="D8" s="382" t="s">
        <v>558</v>
      </c>
      <c r="E8" s="467" t="s">
        <v>559</v>
      </c>
      <c r="F8" s="467" t="s">
        <v>410</v>
      </c>
    </row>
    <row r="9" spans="1:6" ht="20.7" customHeight="1" x14ac:dyDescent="0.3">
      <c r="A9" s="794" t="s">
        <v>542</v>
      </c>
      <c r="B9" s="794" t="s">
        <v>541</v>
      </c>
      <c r="C9" s="294" t="s">
        <v>521</v>
      </c>
      <c r="D9" s="308">
        <v>11176</v>
      </c>
      <c r="E9" s="468">
        <v>0.25</v>
      </c>
      <c r="F9" s="469">
        <f>D9-D9*E9</f>
        <v>8382</v>
      </c>
    </row>
    <row r="10" spans="1:6" ht="20.7" customHeight="1" x14ac:dyDescent="0.3">
      <c r="A10" s="795"/>
      <c r="B10" s="795"/>
      <c r="C10" s="294" t="s">
        <v>520</v>
      </c>
      <c r="D10" s="308">
        <v>26521</v>
      </c>
      <c r="E10" s="468">
        <f>E9</f>
        <v>0.25</v>
      </c>
      <c r="F10" s="469">
        <f>D10-D10*E10</f>
        <v>19890.75</v>
      </c>
    </row>
    <row r="11" spans="1:6" ht="20.7" customHeight="1" x14ac:dyDescent="0.3">
      <c r="A11" s="794" t="s">
        <v>539</v>
      </c>
      <c r="B11" s="794" t="s">
        <v>540</v>
      </c>
      <c r="C11" s="294" t="s">
        <v>521</v>
      </c>
      <c r="D11" s="308">
        <v>8173</v>
      </c>
      <c r="E11" s="468">
        <v>0.31</v>
      </c>
      <c r="F11" s="469">
        <f t="shared" ref="F11:F35" si="0">D11-D11*E11</f>
        <v>5639.37</v>
      </c>
    </row>
    <row r="12" spans="1:6" ht="20.7" customHeight="1" x14ac:dyDescent="0.3">
      <c r="A12" s="795"/>
      <c r="B12" s="795"/>
      <c r="C12" s="294" t="s">
        <v>520</v>
      </c>
      <c r="D12" s="308">
        <v>19976</v>
      </c>
      <c r="E12" s="468">
        <f>E11</f>
        <v>0.31</v>
      </c>
      <c r="F12" s="469">
        <f t="shared" si="0"/>
        <v>13783.439999999999</v>
      </c>
    </row>
    <row r="13" spans="1:6" ht="20.7" customHeight="1" x14ac:dyDescent="0.3">
      <c r="A13" s="794" t="s">
        <v>539</v>
      </c>
      <c r="B13" s="794" t="s">
        <v>538</v>
      </c>
      <c r="C13" s="294" t="s">
        <v>521</v>
      </c>
      <c r="D13" s="308">
        <v>10371</v>
      </c>
      <c r="E13" s="468">
        <f t="shared" ref="E13:E14" si="1">E12</f>
        <v>0.31</v>
      </c>
      <c r="F13" s="469">
        <f t="shared" si="0"/>
        <v>7155.99</v>
      </c>
    </row>
    <row r="14" spans="1:6" ht="20.7" customHeight="1" x14ac:dyDescent="0.3">
      <c r="A14" s="795"/>
      <c r="B14" s="795"/>
      <c r="C14" s="294" t="s">
        <v>520</v>
      </c>
      <c r="D14" s="308">
        <v>25036</v>
      </c>
      <c r="E14" s="468">
        <f t="shared" si="1"/>
        <v>0.31</v>
      </c>
      <c r="F14" s="469">
        <f t="shared" si="0"/>
        <v>17274.84</v>
      </c>
    </row>
    <row r="15" spans="1:6" ht="23.25" customHeight="1" x14ac:dyDescent="0.3">
      <c r="A15" s="798" t="s">
        <v>537</v>
      </c>
      <c r="B15" s="798"/>
      <c r="C15" s="798"/>
      <c r="D15" s="798"/>
      <c r="E15" s="470"/>
      <c r="F15" s="470"/>
    </row>
    <row r="16" spans="1:6" ht="20.7" customHeight="1" x14ac:dyDescent="0.3">
      <c r="A16" s="295" t="s">
        <v>536</v>
      </c>
      <c r="B16" s="295" t="s">
        <v>535</v>
      </c>
      <c r="C16" s="294" t="s">
        <v>526</v>
      </c>
      <c r="D16" s="308">
        <v>2737</v>
      </c>
      <c r="E16" s="468">
        <f>E9</f>
        <v>0.25</v>
      </c>
      <c r="F16" s="469">
        <f t="shared" si="0"/>
        <v>2052.75</v>
      </c>
    </row>
    <row r="17" spans="1:6" ht="20.7" customHeight="1" x14ac:dyDescent="0.3">
      <c r="A17" s="295" t="s">
        <v>533</v>
      </c>
      <c r="B17" s="295" t="s">
        <v>534</v>
      </c>
      <c r="C17" s="294" t="s">
        <v>526</v>
      </c>
      <c r="D17" s="308">
        <v>1208</v>
      </c>
      <c r="E17" s="468">
        <f>E11</f>
        <v>0.31</v>
      </c>
      <c r="F17" s="469">
        <f t="shared" si="0"/>
        <v>833.52</v>
      </c>
    </row>
    <row r="18" spans="1:6" ht="20.7" customHeight="1" x14ac:dyDescent="0.3">
      <c r="A18" s="295" t="s">
        <v>533</v>
      </c>
      <c r="B18" s="295" t="s">
        <v>532</v>
      </c>
      <c r="C18" s="294" t="s">
        <v>526</v>
      </c>
      <c r="D18" s="308">
        <v>2634</v>
      </c>
      <c r="E18" s="468">
        <f>E17</f>
        <v>0.31</v>
      </c>
      <c r="F18" s="469">
        <f t="shared" si="0"/>
        <v>1817.46</v>
      </c>
    </row>
    <row r="19" spans="1:6" ht="20.7" customHeight="1" x14ac:dyDescent="0.3">
      <c r="A19" s="295" t="s">
        <v>531</v>
      </c>
      <c r="B19" s="295" t="s">
        <v>530</v>
      </c>
      <c r="C19" s="294" t="s">
        <v>526</v>
      </c>
      <c r="D19" s="308">
        <v>3933</v>
      </c>
      <c r="E19" s="468">
        <f>E9</f>
        <v>0.25</v>
      </c>
      <c r="F19" s="469">
        <f t="shared" si="0"/>
        <v>2949.75</v>
      </c>
    </row>
    <row r="20" spans="1:6" ht="20.7" customHeight="1" x14ac:dyDescent="0.3">
      <c r="A20" s="295" t="s">
        <v>528</v>
      </c>
      <c r="B20" s="295" t="s">
        <v>529</v>
      </c>
      <c r="C20" s="294" t="s">
        <v>526</v>
      </c>
      <c r="D20" s="308">
        <v>322</v>
      </c>
      <c r="E20" s="468">
        <f>E11</f>
        <v>0.31</v>
      </c>
      <c r="F20" s="469">
        <f t="shared" si="0"/>
        <v>222.18</v>
      </c>
    </row>
    <row r="21" spans="1:6" ht="20.7" customHeight="1" x14ac:dyDescent="0.3">
      <c r="A21" s="295" t="s">
        <v>528</v>
      </c>
      <c r="B21" s="295" t="s">
        <v>527</v>
      </c>
      <c r="C21" s="294" t="s">
        <v>526</v>
      </c>
      <c r="D21" s="308">
        <v>552</v>
      </c>
      <c r="E21" s="468">
        <f>E11</f>
        <v>0.31</v>
      </c>
      <c r="F21" s="469">
        <f t="shared" si="0"/>
        <v>380.88</v>
      </c>
    </row>
    <row r="22" spans="1:6" ht="20.7" customHeight="1" x14ac:dyDescent="0.3">
      <c r="A22" s="794" t="s">
        <v>525</v>
      </c>
      <c r="B22" s="794" t="s">
        <v>524</v>
      </c>
      <c r="C22" s="294" t="s">
        <v>521</v>
      </c>
      <c r="D22" s="308">
        <v>2783</v>
      </c>
      <c r="E22" s="468">
        <f>E9</f>
        <v>0.25</v>
      </c>
      <c r="F22" s="469">
        <f t="shared" si="0"/>
        <v>2087.25</v>
      </c>
    </row>
    <row r="23" spans="1:6" ht="20.7" customHeight="1" x14ac:dyDescent="0.3">
      <c r="A23" s="795"/>
      <c r="B23" s="795"/>
      <c r="C23" s="294" t="s">
        <v>520</v>
      </c>
      <c r="D23" s="308">
        <v>8085</v>
      </c>
      <c r="E23" s="468">
        <f>E9</f>
        <v>0.25</v>
      </c>
      <c r="F23" s="469">
        <f t="shared" si="0"/>
        <v>6063.75</v>
      </c>
    </row>
    <row r="24" spans="1:6" ht="20.7" customHeight="1" x14ac:dyDescent="0.3">
      <c r="A24" s="794" t="s">
        <v>523</v>
      </c>
      <c r="B24" s="295" t="s">
        <v>511</v>
      </c>
      <c r="C24" s="294" t="s">
        <v>521</v>
      </c>
      <c r="D24" s="308">
        <v>1183</v>
      </c>
      <c r="E24" s="468">
        <f>E9</f>
        <v>0.25</v>
      </c>
      <c r="F24" s="469">
        <f t="shared" si="0"/>
        <v>887.25</v>
      </c>
    </row>
    <row r="25" spans="1:6" ht="20.7" customHeight="1" x14ac:dyDescent="0.3">
      <c r="A25" s="795"/>
      <c r="B25" s="295" t="s">
        <v>511</v>
      </c>
      <c r="C25" s="294" t="s">
        <v>520</v>
      </c>
      <c r="D25" s="308">
        <v>1848</v>
      </c>
      <c r="E25" s="468">
        <f>E9</f>
        <v>0.25</v>
      </c>
      <c r="F25" s="469">
        <f t="shared" si="0"/>
        <v>1386</v>
      </c>
    </row>
    <row r="26" spans="1:6" ht="20.7" customHeight="1" x14ac:dyDescent="0.3">
      <c r="A26" s="794" t="s">
        <v>522</v>
      </c>
      <c r="B26" s="295" t="s">
        <v>511</v>
      </c>
      <c r="C26" s="294" t="s">
        <v>521</v>
      </c>
      <c r="D26" s="308">
        <v>1486</v>
      </c>
      <c r="E26" s="468">
        <f>E11</f>
        <v>0.31</v>
      </c>
      <c r="F26" s="469">
        <f t="shared" si="0"/>
        <v>1025.3399999999999</v>
      </c>
    </row>
    <row r="27" spans="1:6" ht="20.7" customHeight="1" x14ac:dyDescent="0.3">
      <c r="A27" s="795"/>
      <c r="B27" s="295" t="s">
        <v>511</v>
      </c>
      <c r="C27" s="294" t="s">
        <v>520</v>
      </c>
      <c r="D27" s="308">
        <v>2487</v>
      </c>
      <c r="E27" s="468">
        <f>E11</f>
        <v>0.31</v>
      </c>
      <c r="F27" s="469">
        <f t="shared" si="0"/>
        <v>1716.03</v>
      </c>
    </row>
    <row r="28" spans="1:6" ht="23.25" customHeight="1" x14ac:dyDescent="0.3">
      <c r="A28" s="798" t="s">
        <v>733</v>
      </c>
      <c r="B28" s="798"/>
      <c r="C28" s="798"/>
      <c r="D28" s="804"/>
      <c r="E28" s="470"/>
      <c r="F28" s="470"/>
    </row>
    <row r="29" spans="1:6" ht="20.7" customHeight="1" x14ac:dyDescent="0.3">
      <c r="A29" s="800" t="s">
        <v>734</v>
      </c>
      <c r="B29" s="801"/>
      <c r="C29" s="294" t="s">
        <v>735</v>
      </c>
      <c r="D29" s="308">
        <v>31390</v>
      </c>
      <c r="E29" s="468">
        <v>0.19</v>
      </c>
      <c r="F29" s="469">
        <f t="shared" si="0"/>
        <v>25425.9</v>
      </c>
    </row>
    <row r="30" spans="1:6" ht="20.7" customHeight="1" x14ac:dyDescent="0.3">
      <c r="A30" s="802"/>
      <c r="B30" s="803"/>
      <c r="C30" s="294" t="s">
        <v>736</v>
      </c>
      <c r="D30" s="308">
        <v>49900</v>
      </c>
      <c r="E30" s="468">
        <f>E29</f>
        <v>0.19</v>
      </c>
      <c r="F30" s="469">
        <f t="shared" si="0"/>
        <v>40419</v>
      </c>
    </row>
    <row r="31" spans="1:6" ht="20.7" customHeight="1" x14ac:dyDescent="0.3">
      <c r="A31" s="800" t="s">
        <v>737</v>
      </c>
      <c r="B31" s="801"/>
      <c r="C31" s="294" t="s">
        <v>735</v>
      </c>
      <c r="D31" s="308">
        <v>41670</v>
      </c>
      <c r="E31" s="468">
        <f>E30</f>
        <v>0.19</v>
      </c>
      <c r="F31" s="469">
        <f t="shared" si="0"/>
        <v>33752.699999999997</v>
      </c>
    </row>
    <row r="32" spans="1:6" ht="20.7" customHeight="1" x14ac:dyDescent="0.3">
      <c r="A32" s="802"/>
      <c r="B32" s="803"/>
      <c r="C32" s="294" t="s">
        <v>736</v>
      </c>
      <c r="D32" s="308">
        <v>63580</v>
      </c>
      <c r="E32" s="468">
        <f>E31</f>
        <v>0.19</v>
      </c>
      <c r="F32" s="469">
        <f t="shared" si="0"/>
        <v>51499.8</v>
      </c>
    </row>
    <row r="33" spans="1:6" ht="23.25" customHeight="1" x14ac:dyDescent="0.3">
      <c r="A33" s="798" t="s">
        <v>519</v>
      </c>
      <c r="B33" s="798"/>
      <c r="C33" s="798"/>
      <c r="D33" s="799"/>
      <c r="E33" s="470"/>
      <c r="F33" s="470"/>
    </row>
    <row r="34" spans="1:6" ht="48" customHeight="1" x14ac:dyDescent="0.3">
      <c r="A34" s="295" t="s">
        <v>518</v>
      </c>
      <c r="B34" s="295" t="s">
        <v>517</v>
      </c>
      <c r="C34" s="294" t="s">
        <v>510</v>
      </c>
      <c r="D34" s="308">
        <v>34714</v>
      </c>
      <c r="E34" s="468">
        <v>0.22</v>
      </c>
      <c r="F34" s="469">
        <f t="shared" si="0"/>
        <v>27076.92</v>
      </c>
    </row>
    <row r="35" spans="1:6" ht="46.5" customHeight="1" x14ac:dyDescent="0.3">
      <c r="A35" s="295" t="s">
        <v>516</v>
      </c>
      <c r="B35" s="380" t="s">
        <v>515</v>
      </c>
      <c r="C35" s="294" t="s">
        <v>510</v>
      </c>
      <c r="D35" s="308">
        <v>32283</v>
      </c>
      <c r="E35" s="468">
        <f>E34</f>
        <v>0.22</v>
      </c>
      <c r="F35" s="469">
        <f t="shared" si="0"/>
        <v>25180.739999999998</v>
      </c>
    </row>
    <row r="36" spans="1:6" ht="23.25" customHeight="1" x14ac:dyDescent="0.3">
      <c r="A36" s="798" t="s">
        <v>514</v>
      </c>
      <c r="B36" s="798"/>
      <c r="C36" s="798"/>
      <c r="D36" s="798"/>
      <c r="E36" s="470"/>
      <c r="F36" s="470"/>
    </row>
    <row r="37" spans="1:6" ht="46.95" customHeight="1" x14ac:dyDescent="0.3">
      <c r="A37" s="293" t="s">
        <v>513</v>
      </c>
      <c r="B37" s="379" t="s">
        <v>511</v>
      </c>
      <c r="C37" s="294" t="s">
        <v>510</v>
      </c>
      <c r="D37" s="308">
        <v>2379</v>
      </c>
      <c r="E37" s="468">
        <f>E34</f>
        <v>0.22</v>
      </c>
      <c r="F37" s="469">
        <f>D37-D37*E37</f>
        <v>1855.62</v>
      </c>
    </row>
    <row r="38" spans="1:6" ht="36.450000000000003" customHeight="1" x14ac:dyDescent="0.3">
      <c r="A38" s="295" t="s">
        <v>512</v>
      </c>
      <c r="B38" s="379" t="s">
        <v>511</v>
      </c>
      <c r="C38" s="294" t="s">
        <v>510</v>
      </c>
      <c r="D38" s="308">
        <v>2294</v>
      </c>
      <c r="E38" s="468">
        <f>E34</f>
        <v>0.22</v>
      </c>
      <c r="F38" s="469">
        <f>D38-D38*E38</f>
        <v>1789.32</v>
      </c>
    </row>
    <row r="39" spans="1:6" ht="23.25" customHeight="1" x14ac:dyDescent="0.3">
      <c r="A39" s="798" t="s">
        <v>725</v>
      </c>
      <c r="B39" s="798"/>
      <c r="C39" s="798"/>
      <c r="D39" s="798"/>
      <c r="E39" s="470"/>
      <c r="F39" s="470"/>
    </row>
    <row r="40" spans="1:6" ht="27" customHeight="1" x14ac:dyDescent="0.3">
      <c r="A40" s="805" t="s">
        <v>726</v>
      </c>
      <c r="B40" s="811" t="s">
        <v>727</v>
      </c>
      <c r="C40" s="383" t="s">
        <v>728</v>
      </c>
      <c r="D40" s="308">
        <v>64068.75</v>
      </c>
      <c r="E40" s="468">
        <v>0.21</v>
      </c>
      <c r="F40" s="469">
        <f t="shared" ref="F40:F45" si="2">D40-D40*E40</f>
        <v>50614.3125</v>
      </c>
    </row>
    <row r="41" spans="1:6" ht="27" customHeight="1" x14ac:dyDescent="0.3">
      <c r="A41" s="806"/>
      <c r="B41" s="812"/>
      <c r="C41" s="383" t="s">
        <v>729</v>
      </c>
      <c r="D41" s="308">
        <v>72956.25</v>
      </c>
      <c r="E41" s="468">
        <f>E40</f>
        <v>0.21</v>
      </c>
      <c r="F41" s="469">
        <f t="shared" si="2"/>
        <v>57635.4375</v>
      </c>
    </row>
    <row r="42" spans="1:6" ht="26.4" customHeight="1" x14ac:dyDescent="0.3">
      <c r="A42" s="807"/>
      <c r="B42" s="812"/>
      <c r="C42" s="384" t="s">
        <v>730</v>
      </c>
      <c r="D42" s="308">
        <v>72956.25</v>
      </c>
      <c r="E42" s="471">
        <f>E40</f>
        <v>0.21</v>
      </c>
      <c r="F42" s="469">
        <f t="shared" si="2"/>
        <v>57635.4375</v>
      </c>
    </row>
    <row r="43" spans="1:6" ht="25.95" customHeight="1" x14ac:dyDescent="0.3">
      <c r="A43" s="808" t="s">
        <v>731</v>
      </c>
      <c r="B43" s="813" t="s">
        <v>732</v>
      </c>
      <c r="C43" s="385" t="s">
        <v>728</v>
      </c>
      <c r="D43" s="308">
        <v>68073.75</v>
      </c>
      <c r="E43" s="468">
        <f>E40</f>
        <v>0.21</v>
      </c>
      <c r="F43" s="469">
        <f t="shared" si="2"/>
        <v>53778.262499999997</v>
      </c>
    </row>
    <row r="44" spans="1:6" ht="27.6" customHeight="1" x14ac:dyDescent="0.3">
      <c r="A44" s="809"/>
      <c r="B44" s="813"/>
      <c r="C44" s="385" t="s">
        <v>729</v>
      </c>
      <c r="D44" s="308">
        <v>76950</v>
      </c>
      <c r="E44" s="468">
        <f>E40</f>
        <v>0.21</v>
      </c>
      <c r="F44" s="469">
        <f t="shared" si="2"/>
        <v>60790.5</v>
      </c>
    </row>
    <row r="45" spans="1:6" ht="27" customHeight="1" x14ac:dyDescent="0.3">
      <c r="A45" s="810"/>
      <c r="B45" s="813"/>
      <c r="C45" s="385" t="s">
        <v>730</v>
      </c>
      <c r="D45" s="308">
        <v>76950</v>
      </c>
      <c r="E45" s="468">
        <f>E40</f>
        <v>0.21</v>
      </c>
      <c r="F45" s="469">
        <f t="shared" si="2"/>
        <v>60790.5</v>
      </c>
    </row>
    <row r="46" spans="1:6" ht="31.2" customHeight="1" x14ac:dyDescent="0.3"/>
  </sheetData>
  <mergeCells count="28">
    <mergeCell ref="A39:D39"/>
    <mergeCell ref="A40:A42"/>
    <mergeCell ref="A43:A45"/>
    <mergeCell ref="B40:B42"/>
    <mergeCell ref="B43:B45"/>
    <mergeCell ref="A24:A25"/>
    <mergeCell ref="A26:A27"/>
    <mergeCell ref="A33:D33"/>
    <mergeCell ref="A36:D36"/>
    <mergeCell ref="A13:A14"/>
    <mergeCell ref="B13:B14"/>
    <mergeCell ref="A15:D15"/>
    <mergeCell ref="A22:A23"/>
    <mergeCell ref="B22:B23"/>
    <mergeCell ref="A29:B30"/>
    <mergeCell ref="A31:B32"/>
    <mergeCell ref="A28:D28"/>
    <mergeCell ref="F2:F4"/>
    <mergeCell ref="C7:D7"/>
    <mergeCell ref="A9:A10"/>
    <mergeCell ref="B9:B10"/>
    <mergeCell ref="A11:A12"/>
    <mergeCell ref="B11:B12"/>
    <mergeCell ref="C2:D2"/>
    <mergeCell ref="C3:D3"/>
    <mergeCell ref="C4:D4"/>
    <mergeCell ref="C5:D5"/>
    <mergeCell ref="C6:D6"/>
  </mergeCells>
  <hyperlinks>
    <hyperlink ref="B1" r:id="rId1" display="http://www.viotto.ru/"/>
    <hyperlink ref="B2" r:id="rId2" display="mailto:info@borge.ru"/>
    <hyperlink ref="B4" r:id="rId3"/>
  </hyperlinks>
  <pageMargins left="0.7" right="0.7" top="0.75" bottom="0.75" header="0.3" footer="0.3"/>
  <pageSetup paperSize="9" scale="62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0"/>
  <sheetViews>
    <sheetView view="pageBreakPreview" topLeftCell="A13" zoomScale="60" zoomScaleNormal="60" workbookViewId="0">
      <selection activeCell="B2" sqref="B2:C2"/>
    </sheetView>
  </sheetViews>
  <sheetFormatPr defaultColWidth="9.109375" defaultRowHeight="15.6" x14ac:dyDescent="0.3"/>
  <cols>
    <col min="1" max="1" width="80.6640625" style="1" customWidth="1"/>
    <col min="2" max="2" width="46.6640625" style="1" customWidth="1"/>
    <col min="3" max="3" width="25.6640625" style="1" customWidth="1"/>
    <col min="4" max="7" width="15.6640625" style="1" customWidth="1"/>
    <col min="8" max="8" width="10.6640625" style="1" customWidth="1"/>
    <col min="9" max="12" width="15.6640625" style="1" customWidth="1"/>
    <col min="13" max="13" width="18.109375" style="1" customWidth="1"/>
    <col min="14" max="14" width="18.6640625" style="1" customWidth="1"/>
    <col min="15" max="15" width="9.109375" style="1"/>
    <col min="16" max="16" width="18.109375" style="1" customWidth="1"/>
    <col min="17" max="17" width="17.6640625" style="1" customWidth="1"/>
    <col min="18" max="18" width="19.33203125" style="1" customWidth="1"/>
    <col min="19" max="19" width="9.109375" style="1"/>
    <col min="20" max="21" width="18" style="1" customWidth="1"/>
    <col min="22" max="22" width="19" style="1" customWidth="1"/>
    <col min="23" max="23" width="9.109375" style="1"/>
    <col min="24" max="24" width="18.44140625" style="1" customWidth="1"/>
    <col min="25" max="25" width="18" style="1" customWidth="1"/>
    <col min="26" max="26" width="19.5546875" style="1" customWidth="1"/>
    <col min="27" max="16384" width="9.109375" style="1"/>
  </cols>
  <sheetData>
    <row r="1" spans="1:21" ht="63.75" customHeight="1" x14ac:dyDescent="0.3">
      <c r="B1" s="49" t="str">
        <f>Снегозадержатели!B1</f>
        <v xml:space="preserve">  +7(495)380-22-10, +7(495)640-93-90  </v>
      </c>
      <c r="C1" s="508" t="s">
        <v>135</v>
      </c>
      <c r="D1" s="508"/>
      <c r="E1" s="508"/>
      <c r="F1" s="508"/>
      <c r="G1" s="508"/>
      <c r="H1" s="104"/>
      <c r="I1" s="104"/>
      <c r="J1" s="104"/>
      <c r="K1" s="104"/>
      <c r="L1" s="104"/>
    </row>
    <row r="2" spans="1:21" ht="21.75" customHeight="1" x14ac:dyDescent="0.3">
      <c r="A2" s="2" t="s">
        <v>831</v>
      </c>
      <c r="B2" s="516" t="s">
        <v>835</v>
      </c>
      <c r="C2" s="516"/>
    </row>
    <row r="3" spans="1:21" ht="17.25" customHeight="1" x14ac:dyDescent="0.4">
      <c r="A3" s="1" t="s">
        <v>815</v>
      </c>
      <c r="B3" s="425" t="str">
        <f>Снегозадержатели!B3</f>
        <v>www.БОРГЕ.РФ</v>
      </c>
      <c r="C3" s="21"/>
    </row>
    <row r="4" spans="1:21" ht="17.25" customHeight="1" x14ac:dyDescent="0.3">
      <c r="A4" s="1" t="s">
        <v>115</v>
      </c>
    </row>
    <row r="5" spans="1:21" ht="18" x14ac:dyDescent="0.35">
      <c r="A5" s="70" t="s">
        <v>51</v>
      </c>
      <c r="C5" s="3"/>
      <c r="D5" s="3"/>
      <c r="E5" s="3"/>
      <c r="F5" s="3"/>
      <c r="G5" s="12" t="s">
        <v>146</v>
      </c>
      <c r="H5" s="12"/>
      <c r="I5" s="12"/>
      <c r="J5" s="12"/>
      <c r="K5" s="12"/>
      <c r="L5" s="12"/>
    </row>
    <row r="6" spans="1:21" ht="18" customHeight="1" x14ac:dyDescent="0.35">
      <c r="A6" s="70"/>
      <c r="B6" s="91"/>
      <c r="C6" s="92"/>
      <c r="D6" s="489" t="s">
        <v>156</v>
      </c>
      <c r="E6" s="490"/>
      <c r="F6" s="490"/>
      <c r="G6" s="490"/>
      <c r="H6" s="498" t="s">
        <v>178</v>
      </c>
      <c r="I6" s="501" t="s">
        <v>834</v>
      </c>
      <c r="J6" s="502"/>
      <c r="K6" s="502"/>
      <c r="L6" s="503"/>
    </row>
    <row r="7" spans="1:21" ht="42.75" customHeight="1" x14ac:dyDescent="0.35">
      <c r="A7" s="70"/>
      <c r="B7" s="91"/>
      <c r="C7" s="92"/>
      <c r="D7" s="491"/>
      <c r="E7" s="492"/>
      <c r="F7" s="492"/>
      <c r="G7" s="492"/>
      <c r="H7" s="499"/>
      <c r="I7" s="504"/>
      <c r="J7" s="505"/>
      <c r="K7" s="505"/>
      <c r="L7" s="506"/>
    </row>
    <row r="8" spans="1:21" s="35" customFormat="1" ht="28.95" customHeight="1" x14ac:dyDescent="0.3">
      <c r="A8" s="481" t="s">
        <v>1</v>
      </c>
      <c r="B8" s="481" t="s">
        <v>136</v>
      </c>
      <c r="C8" s="521" t="s">
        <v>2</v>
      </c>
      <c r="D8" s="481" t="s">
        <v>63</v>
      </c>
      <c r="E8" s="517" t="s">
        <v>15</v>
      </c>
      <c r="F8" s="518"/>
      <c r="G8" s="519"/>
      <c r="H8" s="499"/>
      <c r="I8" s="496" t="s">
        <v>60</v>
      </c>
      <c r="J8" s="497" t="s">
        <v>15</v>
      </c>
      <c r="K8" s="497"/>
      <c r="L8" s="497"/>
    </row>
    <row r="9" spans="1:21" s="88" customFormat="1" ht="69" customHeight="1" x14ac:dyDescent="0.3">
      <c r="A9" s="481"/>
      <c r="B9" s="481"/>
      <c r="C9" s="521"/>
      <c r="D9" s="481"/>
      <c r="E9" s="98" t="s">
        <v>61</v>
      </c>
      <c r="F9" s="98" t="s">
        <v>139</v>
      </c>
      <c r="G9" s="99" t="s">
        <v>140</v>
      </c>
      <c r="H9" s="500"/>
      <c r="I9" s="496"/>
      <c r="J9" s="147" t="s">
        <v>61</v>
      </c>
      <c r="K9" s="152" t="s">
        <v>139</v>
      </c>
      <c r="L9" s="152" t="s">
        <v>140</v>
      </c>
    </row>
    <row r="10" spans="1:21" s="177" customFormat="1" ht="39.9" customHeight="1" x14ac:dyDescent="0.3">
      <c r="A10" s="482" t="s">
        <v>40</v>
      </c>
      <c r="B10" s="482" t="s">
        <v>153</v>
      </c>
      <c r="C10" s="158" t="s">
        <v>93</v>
      </c>
      <c r="D10" s="62">
        <v>8232</v>
      </c>
      <c r="E10" s="62">
        <v>9923</v>
      </c>
      <c r="F10" s="62">
        <v>11194</v>
      </c>
      <c r="G10" s="63">
        <v>13354</v>
      </c>
      <c r="H10" s="159">
        <v>0.19</v>
      </c>
      <c r="I10" s="160">
        <f>D10-D10*H10</f>
        <v>6667.92</v>
      </c>
      <c r="J10" s="160">
        <f>E10-E10*H10</f>
        <v>8037.63</v>
      </c>
      <c r="K10" s="160">
        <f>F10-F10*H10</f>
        <v>9067.14</v>
      </c>
      <c r="L10" s="160">
        <f>G10-G10*H10</f>
        <v>10816.74</v>
      </c>
    </row>
    <row r="11" spans="1:21" s="177" customFormat="1" ht="38.4" customHeight="1" x14ac:dyDescent="0.3">
      <c r="A11" s="483"/>
      <c r="B11" s="483"/>
      <c r="C11" s="158" t="s">
        <v>94</v>
      </c>
      <c r="D11" s="62">
        <v>12357</v>
      </c>
      <c r="E11" s="62">
        <v>13933</v>
      </c>
      <c r="F11" s="62">
        <v>15719</v>
      </c>
      <c r="G11" s="63">
        <v>18747</v>
      </c>
      <c r="H11" s="159">
        <v>0.19</v>
      </c>
      <c r="I11" s="160">
        <f t="shared" ref="I11:I13" si="0">D11-D11*H11</f>
        <v>10009.17</v>
      </c>
      <c r="J11" s="160">
        <f t="shared" ref="J11:J13" si="1">E11-E11*H11</f>
        <v>11285.73</v>
      </c>
      <c r="K11" s="160">
        <f t="shared" ref="K11:K13" si="2">F11-F11*H11</f>
        <v>12732.39</v>
      </c>
      <c r="L11" s="160">
        <f t="shared" ref="L11:L13" si="3">G11-G11*H11</f>
        <v>15185.07</v>
      </c>
    </row>
    <row r="12" spans="1:21" s="177" customFormat="1" ht="39.9" customHeight="1" x14ac:dyDescent="0.3">
      <c r="A12" s="477" t="s">
        <v>41</v>
      </c>
      <c r="B12" s="482" t="s">
        <v>153</v>
      </c>
      <c r="C12" s="158" t="s">
        <v>93</v>
      </c>
      <c r="D12" s="62">
        <v>5769</v>
      </c>
      <c r="E12" s="62">
        <v>6368</v>
      </c>
      <c r="F12" s="62">
        <v>7184</v>
      </c>
      <c r="G12" s="63">
        <v>8560</v>
      </c>
      <c r="H12" s="159">
        <v>0.19</v>
      </c>
      <c r="I12" s="160">
        <f t="shared" si="0"/>
        <v>4672.8900000000003</v>
      </c>
      <c r="J12" s="160">
        <f t="shared" si="1"/>
        <v>5158.08</v>
      </c>
      <c r="K12" s="160">
        <f t="shared" si="2"/>
        <v>5819.04</v>
      </c>
      <c r="L12" s="160">
        <f t="shared" si="3"/>
        <v>6933.6</v>
      </c>
    </row>
    <row r="13" spans="1:21" s="177" customFormat="1" ht="39.9" customHeight="1" x14ac:dyDescent="0.3">
      <c r="A13" s="477"/>
      <c r="B13" s="483"/>
      <c r="C13" s="158" t="s">
        <v>94</v>
      </c>
      <c r="D13" s="62">
        <v>9053</v>
      </c>
      <c r="E13" s="62">
        <v>9601</v>
      </c>
      <c r="F13" s="62">
        <v>10832</v>
      </c>
      <c r="G13" s="63">
        <v>12929</v>
      </c>
      <c r="H13" s="159">
        <v>0.19</v>
      </c>
      <c r="I13" s="160">
        <f t="shared" si="0"/>
        <v>7332.93</v>
      </c>
      <c r="J13" s="160">
        <f t="shared" si="1"/>
        <v>7776.8099999999995</v>
      </c>
      <c r="K13" s="160">
        <f t="shared" si="2"/>
        <v>8773.92</v>
      </c>
      <c r="L13" s="160">
        <f t="shared" si="3"/>
        <v>10472.49</v>
      </c>
    </row>
    <row r="14" spans="1:21" s="5" customFormat="1" ht="30" customHeight="1" x14ac:dyDescent="0.4">
      <c r="A14" s="55"/>
      <c r="B14" s="55"/>
      <c r="C14" s="56"/>
      <c r="D14" s="64"/>
      <c r="E14" s="64"/>
      <c r="F14" s="65"/>
      <c r="G14" s="65"/>
      <c r="H14" s="65"/>
      <c r="I14" s="65"/>
      <c r="J14" s="65"/>
      <c r="K14" s="65"/>
      <c r="L14" s="65"/>
      <c r="M14" s="29"/>
      <c r="N14" s="29"/>
      <c r="O14" s="30"/>
      <c r="P14" s="29"/>
      <c r="Q14" s="29"/>
      <c r="R14" s="29"/>
    </row>
    <row r="15" spans="1:21" s="13" customFormat="1" ht="30" customHeight="1" x14ac:dyDescent="0.4">
      <c r="A15" s="69" t="s">
        <v>55</v>
      </c>
      <c r="B15" s="55"/>
      <c r="C15" s="56"/>
      <c r="D15" s="64"/>
      <c r="E15" s="64"/>
      <c r="F15" s="65"/>
      <c r="G15" s="66"/>
      <c r="H15" s="66"/>
      <c r="I15" s="66"/>
      <c r="J15" s="66"/>
      <c r="K15" s="66"/>
      <c r="L15" s="66"/>
      <c r="M15" s="19"/>
      <c r="N15" s="19"/>
      <c r="O15" s="19"/>
      <c r="P15" s="19"/>
      <c r="Q15" s="19"/>
      <c r="R15" s="19"/>
      <c r="S15" s="19"/>
      <c r="T15" s="19"/>
      <c r="U15" s="19"/>
    </row>
    <row r="16" spans="1:21" s="177" customFormat="1" ht="30" customHeight="1" x14ac:dyDescent="0.3">
      <c r="A16" s="477" t="s">
        <v>35</v>
      </c>
      <c r="B16" s="167" t="s">
        <v>24</v>
      </c>
      <c r="C16" s="158" t="s">
        <v>93</v>
      </c>
      <c r="D16" s="62">
        <v>3114</v>
      </c>
      <c r="E16" s="62">
        <v>3414</v>
      </c>
      <c r="F16" s="62">
        <v>3563</v>
      </c>
      <c r="G16" s="62">
        <v>3890</v>
      </c>
      <c r="H16" s="159">
        <v>0.19</v>
      </c>
      <c r="I16" s="160">
        <f>D16-D16*H16</f>
        <v>2522.34</v>
      </c>
      <c r="J16" s="160">
        <f>E16-E16*H16</f>
        <v>2765.34</v>
      </c>
      <c r="K16" s="160">
        <f>F16-F16*H16</f>
        <v>2886.0299999999997</v>
      </c>
      <c r="L16" s="160">
        <f>G16-G16*H16</f>
        <v>3150.9</v>
      </c>
    </row>
    <row r="17" spans="1:21" s="177" customFormat="1" ht="30" customHeight="1" x14ac:dyDescent="0.3">
      <c r="A17" s="477"/>
      <c r="B17" s="167" t="s">
        <v>24</v>
      </c>
      <c r="C17" s="158" t="s">
        <v>94</v>
      </c>
      <c r="D17" s="62">
        <v>5009</v>
      </c>
      <c r="E17" s="62">
        <v>5701</v>
      </c>
      <c r="F17" s="62">
        <v>5949</v>
      </c>
      <c r="G17" s="62">
        <v>6499</v>
      </c>
      <c r="H17" s="159">
        <v>0.19</v>
      </c>
      <c r="I17" s="160">
        <f t="shared" ref="I17:I19" si="4">D17-D17*H17</f>
        <v>4057.29</v>
      </c>
      <c r="J17" s="160">
        <f t="shared" ref="J17:J19" si="5">E17-E17*H17</f>
        <v>4617.8099999999995</v>
      </c>
      <c r="K17" s="160">
        <f t="shared" ref="K17:K19" si="6">F17-F17*H17</f>
        <v>4818.6900000000005</v>
      </c>
      <c r="L17" s="160">
        <f t="shared" ref="L17:L19" si="7">G17-G17*H17</f>
        <v>5264.1900000000005</v>
      </c>
    </row>
    <row r="18" spans="1:21" s="177" customFormat="1" ht="30" customHeight="1" x14ac:dyDescent="0.3">
      <c r="A18" s="178" t="s">
        <v>52</v>
      </c>
      <c r="B18" s="178" t="s">
        <v>24</v>
      </c>
      <c r="C18" s="173" t="s">
        <v>31</v>
      </c>
      <c r="D18" s="62">
        <v>373</v>
      </c>
      <c r="E18" s="62">
        <v>371</v>
      </c>
      <c r="F18" s="62">
        <v>387</v>
      </c>
      <c r="G18" s="62">
        <v>452</v>
      </c>
      <c r="H18" s="159">
        <v>0.19</v>
      </c>
      <c r="I18" s="160">
        <f t="shared" si="4"/>
        <v>302.13</v>
      </c>
      <c r="J18" s="160">
        <f t="shared" si="5"/>
        <v>300.51</v>
      </c>
      <c r="K18" s="160">
        <f t="shared" si="6"/>
        <v>313.47000000000003</v>
      </c>
      <c r="L18" s="160">
        <f t="shared" si="7"/>
        <v>366.12</v>
      </c>
    </row>
    <row r="19" spans="1:21" s="177" customFormat="1" ht="30" customHeight="1" x14ac:dyDescent="0.3">
      <c r="A19" s="178" t="s">
        <v>53</v>
      </c>
      <c r="B19" s="178" t="s">
        <v>24</v>
      </c>
      <c r="C19" s="173" t="s">
        <v>31</v>
      </c>
      <c r="D19" s="62">
        <v>1024</v>
      </c>
      <c r="E19" s="62">
        <v>1221</v>
      </c>
      <c r="F19" s="62">
        <v>1275</v>
      </c>
      <c r="G19" s="62">
        <v>1459</v>
      </c>
      <c r="H19" s="159">
        <v>0.19</v>
      </c>
      <c r="I19" s="160">
        <f t="shared" si="4"/>
        <v>829.44</v>
      </c>
      <c r="J19" s="160">
        <f t="shared" si="5"/>
        <v>989.01</v>
      </c>
      <c r="K19" s="160">
        <f t="shared" si="6"/>
        <v>1032.75</v>
      </c>
      <c r="L19" s="160">
        <f t="shared" si="7"/>
        <v>1181.79</v>
      </c>
    </row>
    <row r="20" spans="1:21" s="179" customFormat="1" ht="30" customHeight="1" x14ac:dyDescent="0.3">
      <c r="A20" s="172" t="s">
        <v>8</v>
      </c>
      <c r="B20" s="172" t="s">
        <v>24</v>
      </c>
      <c r="C20" s="173" t="s">
        <v>31</v>
      </c>
      <c r="D20" s="62">
        <v>1785.6</v>
      </c>
      <c r="E20" s="62">
        <v>1860.6999999999998</v>
      </c>
      <c r="F20" s="62">
        <v>1941.6</v>
      </c>
      <c r="G20" s="62">
        <v>2117.5</v>
      </c>
      <c r="H20" s="159">
        <v>0.19</v>
      </c>
      <c r="I20" s="160">
        <f t="shared" ref="I20:I24" si="8">D20-D20*H20</f>
        <v>1446.3359999999998</v>
      </c>
      <c r="J20" s="160">
        <f t="shared" ref="J20:J24" si="9">E20-E20*H20</f>
        <v>1507.1669999999999</v>
      </c>
      <c r="K20" s="160">
        <f t="shared" ref="K20:K24" si="10">F20-F20*H20</f>
        <v>1572.6959999999999</v>
      </c>
      <c r="L20" s="160">
        <f t="shared" ref="L20:L24" si="11">G20-G20*H20</f>
        <v>1715.175</v>
      </c>
    </row>
    <row r="21" spans="1:21" s="179" customFormat="1" ht="30" customHeight="1" x14ac:dyDescent="0.3">
      <c r="A21" s="172" t="s">
        <v>116</v>
      </c>
      <c r="B21" s="172" t="s">
        <v>24</v>
      </c>
      <c r="C21" s="173" t="s">
        <v>31</v>
      </c>
      <c r="D21" s="62">
        <v>64</v>
      </c>
      <c r="E21" s="62">
        <v>78</v>
      </c>
      <c r="F21" s="62">
        <v>81</v>
      </c>
      <c r="G21" s="62">
        <v>96</v>
      </c>
      <c r="H21" s="159">
        <v>0.19</v>
      </c>
      <c r="I21" s="160">
        <f t="shared" si="8"/>
        <v>51.84</v>
      </c>
      <c r="J21" s="160">
        <f t="shared" si="9"/>
        <v>63.18</v>
      </c>
      <c r="K21" s="160">
        <f t="shared" si="10"/>
        <v>65.61</v>
      </c>
      <c r="L21" s="160">
        <f t="shared" si="11"/>
        <v>77.759999999999991</v>
      </c>
    </row>
    <row r="22" spans="1:21" s="179" customFormat="1" ht="30" customHeight="1" x14ac:dyDescent="0.3">
      <c r="A22" s="172" t="s">
        <v>117</v>
      </c>
      <c r="B22" s="172" t="s">
        <v>24</v>
      </c>
      <c r="C22" s="173" t="s">
        <v>31</v>
      </c>
      <c r="D22" s="62">
        <v>281</v>
      </c>
      <c r="E22" s="62">
        <v>283</v>
      </c>
      <c r="F22" s="62">
        <v>295</v>
      </c>
      <c r="G22" s="62">
        <v>328</v>
      </c>
      <c r="H22" s="159">
        <v>0.19</v>
      </c>
      <c r="I22" s="160">
        <f t="shared" si="8"/>
        <v>227.61</v>
      </c>
      <c r="J22" s="160">
        <f t="shared" si="9"/>
        <v>229.23</v>
      </c>
      <c r="K22" s="160">
        <f t="shared" si="10"/>
        <v>238.95</v>
      </c>
      <c r="L22" s="160">
        <f t="shared" si="11"/>
        <v>265.68</v>
      </c>
    </row>
    <row r="23" spans="1:21" s="179" customFormat="1" ht="30" customHeight="1" x14ac:dyDescent="0.3">
      <c r="A23" s="180" t="s">
        <v>12</v>
      </c>
      <c r="B23" s="180" t="s">
        <v>24</v>
      </c>
      <c r="C23" s="158" t="s">
        <v>399</v>
      </c>
      <c r="D23" s="62">
        <v>8220</v>
      </c>
      <c r="E23" s="62">
        <v>9194</v>
      </c>
      <c r="F23" s="62">
        <v>9593</v>
      </c>
      <c r="G23" s="62">
        <v>10237</v>
      </c>
      <c r="H23" s="159">
        <v>0.19</v>
      </c>
      <c r="I23" s="160">
        <f t="shared" si="8"/>
        <v>6658.2</v>
      </c>
      <c r="J23" s="160">
        <f t="shared" si="9"/>
        <v>7447.1399999999994</v>
      </c>
      <c r="K23" s="160">
        <f t="shared" si="10"/>
        <v>7770.33</v>
      </c>
      <c r="L23" s="160">
        <f t="shared" si="11"/>
        <v>8291.9699999999993</v>
      </c>
    </row>
    <row r="24" spans="1:21" s="179" customFormat="1" ht="30" customHeight="1" x14ac:dyDescent="0.3">
      <c r="A24" s="172" t="s">
        <v>13</v>
      </c>
      <c r="B24" s="172" t="s">
        <v>24</v>
      </c>
      <c r="C24" s="158" t="s">
        <v>400</v>
      </c>
      <c r="D24" s="62">
        <v>6161</v>
      </c>
      <c r="E24" s="62">
        <v>6337</v>
      </c>
      <c r="F24" s="62">
        <v>6612</v>
      </c>
      <c r="G24" s="62">
        <v>7758</v>
      </c>
      <c r="H24" s="159">
        <v>0.19</v>
      </c>
      <c r="I24" s="160">
        <f t="shared" si="8"/>
        <v>4990.41</v>
      </c>
      <c r="J24" s="160">
        <f t="shared" si="9"/>
        <v>5132.97</v>
      </c>
      <c r="K24" s="160">
        <f t="shared" si="10"/>
        <v>5355.72</v>
      </c>
      <c r="L24" s="160">
        <f t="shared" si="11"/>
        <v>6283.98</v>
      </c>
    </row>
    <row r="25" spans="1:21" s="8" customFormat="1" ht="24.9" customHeight="1" x14ac:dyDescent="0.3">
      <c r="A25" s="8" t="s">
        <v>42</v>
      </c>
      <c r="M25" s="20"/>
      <c r="N25" s="20"/>
      <c r="O25" s="20"/>
      <c r="P25" s="20"/>
      <c r="Q25" s="20"/>
      <c r="R25" s="20"/>
    </row>
    <row r="26" spans="1:21" ht="24.9" customHeight="1" x14ac:dyDescent="0.3">
      <c r="A26" s="520" t="s">
        <v>147</v>
      </c>
      <c r="B26" s="520"/>
      <c r="C26" s="520"/>
      <c r="D26" s="520"/>
      <c r="E26" s="520"/>
      <c r="F26" s="520"/>
      <c r="G26" s="520"/>
      <c r="H26" s="520"/>
      <c r="I26" s="520"/>
      <c r="J26" s="520"/>
      <c r="K26" s="520"/>
      <c r="L26" s="520"/>
      <c r="M26" s="20"/>
      <c r="N26" s="20"/>
      <c r="O26" s="20"/>
      <c r="P26" s="20"/>
      <c r="Q26" s="20"/>
      <c r="R26" s="20"/>
    </row>
    <row r="27" spans="1:21" ht="24.9" customHeight="1" x14ac:dyDescent="0.3">
      <c r="A27" s="520" t="s">
        <v>141</v>
      </c>
      <c r="B27" s="520"/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20"/>
      <c r="N27" s="20"/>
      <c r="O27" s="20"/>
      <c r="P27" s="20"/>
      <c r="Q27" s="20"/>
      <c r="R27" s="20"/>
    </row>
    <row r="28" spans="1:21" ht="24.9" customHeight="1" x14ac:dyDescent="0.4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20"/>
      <c r="N28" s="20"/>
      <c r="O28" s="20"/>
      <c r="P28" s="20"/>
      <c r="Q28" s="20"/>
      <c r="R28" s="20"/>
    </row>
    <row r="29" spans="1:21" ht="24.9" customHeight="1" x14ac:dyDescent="0.4">
      <c r="A29" s="70" t="s">
        <v>54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20"/>
      <c r="N29" s="20"/>
      <c r="O29" s="20"/>
      <c r="P29" s="20"/>
      <c r="Q29" s="20"/>
      <c r="R29" s="20"/>
    </row>
    <row r="30" spans="1:21" ht="24.9" customHeight="1" x14ac:dyDescent="0.35">
      <c r="A30" s="70"/>
      <c r="B30" s="91"/>
      <c r="C30" s="91"/>
      <c r="D30" s="489" t="s">
        <v>156</v>
      </c>
      <c r="E30" s="490"/>
      <c r="F30" s="490"/>
      <c r="G30" s="490"/>
      <c r="H30" s="498" t="s">
        <v>178</v>
      </c>
      <c r="I30" s="501" t="s">
        <v>834</v>
      </c>
      <c r="J30" s="502"/>
      <c r="K30" s="502"/>
      <c r="L30" s="503"/>
      <c r="M30" s="20"/>
      <c r="N30" s="20"/>
      <c r="O30" s="20"/>
      <c r="P30" s="20"/>
      <c r="Q30" s="20"/>
      <c r="R30" s="20"/>
    </row>
    <row r="31" spans="1:21" ht="24.9" customHeight="1" x14ac:dyDescent="0.35">
      <c r="A31" s="70"/>
      <c r="B31" s="91"/>
      <c r="C31" s="91"/>
      <c r="D31" s="491"/>
      <c r="E31" s="492"/>
      <c r="F31" s="492"/>
      <c r="G31" s="492"/>
      <c r="H31" s="499"/>
      <c r="I31" s="504"/>
      <c r="J31" s="505"/>
      <c r="K31" s="505"/>
      <c r="L31" s="506"/>
      <c r="M31" s="20"/>
      <c r="N31" s="20"/>
      <c r="O31" s="20"/>
      <c r="P31" s="20"/>
      <c r="Q31" s="20"/>
      <c r="R31" s="20"/>
    </row>
    <row r="32" spans="1:21" s="2" customFormat="1" ht="40.950000000000003" customHeight="1" x14ac:dyDescent="0.3">
      <c r="A32" s="481" t="s">
        <v>1</v>
      </c>
      <c r="B32" s="481" t="s">
        <v>136</v>
      </c>
      <c r="C32" s="481" t="s">
        <v>2</v>
      </c>
      <c r="D32" s="481" t="s">
        <v>64</v>
      </c>
      <c r="E32" s="517" t="s">
        <v>15</v>
      </c>
      <c r="F32" s="518"/>
      <c r="G32" s="519"/>
      <c r="H32" s="499"/>
      <c r="I32" s="496" t="s">
        <v>60</v>
      </c>
      <c r="J32" s="497" t="s">
        <v>15</v>
      </c>
      <c r="K32" s="497"/>
      <c r="L32" s="497"/>
      <c r="M32" s="20"/>
      <c r="N32" s="20"/>
      <c r="O32" s="20"/>
      <c r="P32" s="20"/>
      <c r="Q32" s="20"/>
      <c r="R32" s="20"/>
      <c r="U32" s="33"/>
    </row>
    <row r="33" spans="1:24" s="4" customFormat="1" ht="63.6" customHeight="1" x14ac:dyDescent="0.3">
      <c r="A33" s="481"/>
      <c r="B33" s="481"/>
      <c r="C33" s="481"/>
      <c r="D33" s="481"/>
      <c r="E33" s="98" t="s">
        <v>61</v>
      </c>
      <c r="F33" s="98" t="s">
        <v>139</v>
      </c>
      <c r="G33" s="99" t="s">
        <v>140</v>
      </c>
      <c r="H33" s="500"/>
      <c r="I33" s="496"/>
      <c r="J33" s="147" t="s">
        <v>61</v>
      </c>
      <c r="K33" s="152" t="s">
        <v>139</v>
      </c>
      <c r="L33" s="152" t="s">
        <v>140</v>
      </c>
      <c r="M33" s="20"/>
      <c r="N33" s="20"/>
      <c r="O33" s="20"/>
      <c r="P33" s="20"/>
      <c r="Q33" s="20"/>
      <c r="R33" s="20"/>
    </row>
    <row r="34" spans="1:24" s="91" customFormat="1" ht="42" customHeight="1" x14ac:dyDescent="0.35">
      <c r="A34" s="477" t="s">
        <v>43</v>
      </c>
      <c r="B34" s="482" t="s">
        <v>153</v>
      </c>
      <c r="C34" s="158" t="s">
        <v>93</v>
      </c>
      <c r="D34" s="62">
        <v>3138</v>
      </c>
      <c r="E34" s="62">
        <v>3364</v>
      </c>
      <c r="F34" s="62">
        <v>3796</v>
      </c>
      <c r="G34" s="62">
        <v>4525</v>
      </c>
      <c r="H34" s="159">
        <v>0.19</v>
      </c>
      <c r="I34" s="160">
        <f t="shared" ref="I34:I37" si="12">D34-D34*H34</f>
        <v>2541.7799999999997</v>
      </c>
      <c r="J34" s="160">
        <f t="shared" ref="J34:J39" si="13">E34-E34*H34</f>
        <v>2724.84</v>
      </c>
      <c r="K34" s="160">
        <f t="shared" ref="K34:K39" si="14">F34-F34*H34</f>
        <v>3074.76</v>
      </c>
      <c r="L34" s="160">
        <f t="shared" ref="L34:L39" si="15">G34-G34*H34</f>
        <v>3665.25</v>
      </c>
      <c r="M34" s="179"/>
      <c r="N34" s="179"/>
      <c r="O34" s="179"/>
      <c r="P34" s="179"/>
      <c r="Q34" s="179"/>
      <c r="R34" s="179"/>
    </row>
    <row r="35" spans="1:24" s="91" customFormat="1" ht="42" customHeight="1" x14ac:dyDescent="0.35">
      <c r="A35" s="477"/>
      <c r="B35" s="483"/>
      <c r="C35" s="158" t="s">
        <v>94</v>
      </c>
      <c r="D35" s="62">
        <v>4782</v>
      </c>
      <c r="E35" s="62">
        <v>5354</v>
      </c>
      <c r="F35" s="62">
        <v>6041</v>
      </c>
      <c r="G35" s="62">
        <v>7208</v>
      </c>
      <c r="H35" s="159">
        <v>0.19</v>
      </c>
      <c r="I35" s="160">
        <f t="shared" si="12"/>
        <v>3873.42</v>
      </c>
      <c r="J35" s="160">
        <f t="shared" si="13"/>
        <v>4336.74</v>
      </c>
      <c r="K35" s="160">
        <f t="shared" si="14"/>
        <v>4893.21</v>
      </c>
      <c r="L35" s="160">
        <f t="shared" si="15"/>
        <v>5838.48</v>
      </c>
      <c r="M35" s="179"/>
      <c r="N35" s="179"/>
      <c r="O35" s="179"/>
      <c r="P35" s="179"/>
      <c r="Q35" s="179"/>
      <c r="R35" s="179"/>
    </row>
    <row r="36" spans="1:24" s="163" customFormat="1" ht="42" customHeight="1" x14ac:dyDescent="0.35">
      <c r="A36" s="477" t="s">
        <v>44</v>
      </c>
      <c r="B36" s="482" t="s">
        <v>153</v>
      </c>
      <c r="C36" s="158" t="s">
        <v>93</v>
      </c>
      <c r="D36" s="62">
        <v>4513</v>
      </c>
      <c r="E36" s="62">
        <v>4873</v>
      </c>
      <c r="F36" s="62">
        <v>5498</v>
      </c>
      <c r="G36" s="62">
        <v>6561</v>
      </c>
      <c r="H36" s="159">
        <v>0.19</v>
      </c>
      <c r="I36" s="160">
        <f t="shared" si="12"/>
        <v>3655.5299999999997</v>
      </c>
      <c r="J36" s="160">
        <f t="shared" si="13"/>
        <v>3947.13</v>
      </c>
      <c r="K36" s="160">
        <f t="shared" si="14"/>
        <v>4453.38</v>
      </c>
      <c r="L36" s="160">
        <f t="shared" si="15"/>
        <v>5314.41</v>
      </c>
      <c r="M36" s="179"/>
      <c r="N36" s="179"/>
      <c r="O36" s="179"/>
      <c r="P36" s="179"/>
      <c r="Q36" s="179"/>
      <c r="R36" s="179"/>
    </row>
    <row r="37" spans="1:24" s="163" customFormat="1" ht="42" customHeight="1" x14ac:dyDescent="0.35">
      <c r="A37" s="477"/>
      <c r="B37" s="483"/>
      <c r="C37" s="158" t="s">
        <v>94</v>
      </c>
      <c r="D37" s="62">
        <v>7104</v>
      </c>
      <c r="E37" s="62">
        <v>8269</v>
      </c>
      <c r="F37" s="62">
        <v>9330</v>
      </c>
      <c r="G37" s="62">
        <v>11131</v>
      </c>
      <c r="H37" s="159">
        <v>0.19</v>
      </c>
      <c r="I37" s="160">
        <f t="shared" si="12"/>
        <v>5754.24</v>
      </c>
      <c r="J37" s="160">
        <f t="shared" si="13"/>
        <v>6697.8899999999994</v>
      </c>
      <c r="K37" s="160">
        <f t="shared" si="14"/>
        <v>7557.3</v>
      </c>
      <c r="L37" s="160">
        <f t="shared" si="15"/>
        <v>9016.11</v>
      </c>
      <c r="M37" s="179"/>
      <c r="N37" s="179"/>
      <c r="O37" s="179"/>
      <c r="P37" s="179"/>
      <c r="Q37" s="179"/>
      <c r="R37" s="179"/>
    </row>
    <row r="38" spans="1:24" s="163" customFormat="1" ht="42" customHeight="1" x14ac:dyDescent="0.35">
      <c r="A38" s="477" t="s">
        <v>45</v>
      </c>
      <c r="B38" s="482" t="s">
        <v>153</v>
      </c>
      <c r="C38" s="158" t="s">
        <v>93</v>
      </c>
      <c r="D38" s="62" t="s">
        <v>32</v>
      </c>
      <c r="E38" s="62">
        <v>3597</v>
      </c>
      <c r="F38" s="62">
        <v>4058</v>
      </c>
      <c r="G38" s="62">
        <v>4840</v>
      </c>
      <c r="H38" s="159">
        <v>0.19</v>
      </c>
      <c r="I38" s="160" t="s">
        <v>32</v>
      </c>
      <c r="J38" s="160">
        <f t="shared" si="13"/>
        <v>2913.5699999999997</v>
      </c>
      <c r="K38" s="160">
        <f t="shared" si="14"/>
        <v>3286.98</v>
      </c>
      <c r="L38" s="160">
        <f t="shared" si="15"/>
        <v>3920.4</v>
      </c>
      <c r="M38" s="179"/>
      <c r="N38" s="179"/>
      <c r="O38" s="179"/>
      <c r="P38" s="179"/>
      <c r="Q38" s="179"/>
      <c r="R38" s="179"/>
    </row>
    <row r="39" spans="1:24" s="163" customFormat="1" ht="42" customHeight="1" x14ac:dyDescent="0.35">
      <c r="A39" s="477"/>
      <c r="B39" s="483"/>
      <c r="C39" s="158" t="s">
        <v>94</v>
      </c>
      <c r="D39" s="62" t="s">
        <v>32</v>
      </c>
      <c r="E39" s="62">
        <v>6269</v>
      </c>
      <c r="F39" s="62">
        <v>7072</v>
      </c>
      <c r="G39" s="62">
        <v>8432</v>
      </c>
      <c r="H39" s="159">
        <v>0.19</v>
      </c>
      <c r="I39" s="160" t="s">
        <v>32</v>
      </c>
      <c r="J39" s="160">
        <f t="shared" si="13"/>
        <v>5077.8899999999994</v>
      </c>
      <c r="K39" s="160">
        <f t="shared" si="14"/>
        <v>5728.32</v>
      </c>
      <c r="L39" s="160">
        <f t="shared" si="15"/>
        <v>6829.92</v>
      </c>
      <c r="M39" s="179"/>
      <c r="N39" s="179"/>
      <c r="O39" s="179"/>
      <c r="P39" s="179"/>
      <c r="Q39" s="179"/>
      <c r="R39" s="179"/>
    </row>
    <row r="40" spans="1:24" s="5" customFormat="1" ht="24.9" customHeight="1" x14ac:dyDescent="0.3">
      <c r="A40" s="14" t="s">
        <v>42</v>
      </c>
      <c r="B40" s="50"/>
      <c r="C40" s="7"/>
      <c r="D40" s="68"/>
      <c r="E40" s="68"/>
      <c r="F40" s="68"/>
      <c r="G40" s="68"/>
      <c r="H40" s="68"/>
      <c r="I40" s="68"/>
      <c r="J40" s="68"/>
      <c r="K40" s="68"/>
      <c r="L40" s="68"/>
      <c r="M40" s="20"/>
      <c r="N40" s="20"/>
      <c r="O40" s="20"/>
      <c r="P40" s="20"/>
      <c r="Q40" s="20"/>
      <c r="R40" s="20"/>
    </row>
    <row r="41" spans="1:24" ht="24.9" customHeight="1" x14ac:dyDescent="0.3">
      <c r="A41" s="520" t="s">
        <v>142</v>
      </c>
      <c r="B41" s="520"/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20"/>
      <c r="N41" s="20"/>
      <c r="O41" s="20"/>
      <c r="P41" s="20"/>
      <c r="Q41" s="20"/>
      <c r="R41" s="20"/>
    </row>
    <row r="42" spans="1:24" ht="24.9" customHeight="1" x14ac:dyDescent="0.3">
      <c r="A42" s="520" t="s">
        <v>143</v>
      </c>
      <c r="B42" s="520"/>
      <c r="C42" s="520"/>
      <c r="D42" s="520"/>
      <c r="E42" s="520"/>
      <c r="F42" s="520"/>
      <c r="G42" s="520"/>
      <c r="H42" s="520"/>
      <c r="I42" s="520"/>
      <c r="J42" s="520"/>
      <c r="K42" s="520"/>
      <c r="L42" s="520"/>
      <c r="M42" s="20"/>
      <c r="N42" s="20"/>
      <c r="O42" s="20"/>
      <c r="P42" s="20"/>
      <c r="Q42" s="20"/>
      <c r="R42" s="20"/>
    </row>
    <row r="43" spans="1:24" s="5" customFormat="1" ht="24.9" customHeight="1" x14ac:dyDescent="0.4">
      <c r="A43" s="55"/>
      <c r="B43" s="55"/>
      <c r="C43" s="56"/>
      <c r="D43" s="58"/>
      <c r="E43" s="58"/>
      <c r="F43" s="58"/>
      <c r="G43" s="58"/>
      <c r="H43" s="58"/>
      <c r="I43" s="58"/>
      <c r="J43" s="58"/>
      <c r="K43" s="58"/>
      <c r="L43" s="58"/>
      <c r="M43" s="32"/>
      <c r="N43" s="32"/>
      <c r="O43" s="31"/>
      <c r="P43" s="34"/>
      <c r="Q43" s="32"/>
      <c r="R43" s="32"/>
      <c r="T43" s="34"/>
      <c r="X43" s="34"/>
    </row>
    <row r="44" spans="1:24" ht="24.9" customHeight="1" x14ac:dyDescent="0.35">
      <c r="A44" s="69" t="s">
        <v>125</v>
      </c>
      <c r="B44" s="59"/>
      <c r="C44" s="60"/>
      <c r="D44" s="59"/>
      <c r="E44" s="59"/>
      <c r="F44" s="59"/>
      <c r="G44" s="61"/>
      <c r="H44" s="61"/>
      <c r="I44" s="61"/>
      <c r="J44" s="61"/>
      <c r="K44" s="61"/>
      <c r="L44" s="61"/>
    </row>
    <row r="45" spans="1:24" s="163" customFormat="1" ht="28.2" customHeight="1" x14ac:dyDescent="0.35">
      <c r="A45" s="477" t="s">
        <v>35</v>
      </c>
      <c r="B45" s="477" t="s">
        <v>24</v>
      </c>
      <c r="C45" s="158" t="s">
        <v>93</v>
      </c>
      <c r="D45" s="62">
        <v>3114</v>
      </c>
      <c r="E45" s="62">
        <v>3414</v>
      </c>
      <c r="F45" s="62">
        <v>3563</v>
      </c>
      <c r="G45" s="62">
        <v>3890</v>
      </c>
      <c r="H45" s="159">
        <v>0.19</v>
      </c>
      <c r="I45" s="160">
        <f>D45-D45*H45</f>
        <v>2522.34</v>
      </c>
      <c r="J45" s="160">
        <f t="shared" ref="J45:J50" si="16">E45-E45*H45</f>
        <v>2765.34</v>
      </c>
      <c r="K45" s="160">
        <f t="shared" ref="K45:K50" si="17">F45-F45*H45</f>
        <v>2886.0299999999997</v>
      </c>
      <c r="L45" s="160">
        <f t="shared" ref="L45:L50" si="18">G45-G45*H45</f>
        <v>3150.9</v>
      </c>
    </row>
    <row r="46" spans="1:24" s="163" customFormat="1" ht="25.95" customHeight="1" x14ac:dyDescent="0.35">
      <c r="A46" s="477"/>
      <c r="B46" s="477"/>
      <c r="C46" s="158" t="s">
        <v>94</v>
      </c>
      <c r="D46" s="62">
        <v>5009</v>
      </c>
      <c r="E46" s="62">
        <v>5701</v>
      </c>
      <c r="F46" s="62">
        <v>5949</v>
      </c>
      <c r="G46" s="62">
        <v>6499</v>
      </c>
      <c r="H46" s="159">
        <v>0.19</v>
      </c>
      <c r="I46" s="160">
        <f>D46-D46*H46</f>
        <v>4057.29</v>
      </c>
      <c r="J46" s="160">
        <f t="shared" si="16"/>
        <v>4617.8099999999995</v>
      </c>
      <c r="K46" s="160">
        <f t="shared" si="17"/>
        <v>4818.6900000000005</v>
      </c>
      <c r="L46" s="160">
        <f t="shared" si="18"/>
        <v>5264.1900000000005</v>
      </c>
    </row>
    <row r="47" spans="1:24" s="91" customFormat="1" ht="48" customHeight="1" x14ac:dyDescent="0.35">
      <c r="A47" s="172" t="s">
        <v>46</v>
      </c>
      <c r="B47" s="181" t="s">
        <v>24</v>
      </c>
      <c r="C47" s="158" t="s">
        <v>31</v>
      </c>
      <c r="D47" s="62">
        <v>159</v>
      </c>
      <c r="E47" s="62">
        <v>179</v>
      </c>
      <c r="F47" s="62">
        <v>187</v>
      </c>
      <c r="G47" s="62">
        <v>212</v>
      </c>
      <c r="H47" s="159">
        <v>0.19</v>
      </c>
      <c r="I47" s="160">
        <f>D47-D47*H47</f>
        <v>128.79</v>
      </c>
      <c r="J47" s="160">
        <f t="shared" si="16"/>
        <v>144.99</v>
      </c>
      <c r="K47" s="160">
        <f t="shared" si="17"/>
        <v>151.47</v>
      </c>
      <c r="L47" s="160">
        <f t="shared" si="18"/>
        <v>171.72</v>
      </c>
    </row>
    <row r="48" spans="1:24" s="91" customFormat="1" ht="42" customHeight="1" x14ac:dyDescent="0.35">
      <c r="A48" s="172" t="s">
        <v>9</v>
      </c>
      <c r="B48" s="172" t="s">
        <v>24</v>
      </c>
      <c r="C48" s="158" t="s">
        <v>31</v>
      </c>
      <c r="D48" s="62" t="s">
        <v>38</v>
      </c>
      <c r="E48" s="62">
        <v>322</v>
      </c>
      <c r="F48" s="62">
        <v>336</v>
      </c>
      <c r="G48" s="62">
        <v>383</v>
      </c>
      <c r="H48" s="159">
        <v>0.19</v>
      </c>
      <c r="I48" s="160" t="s">
        <v>32</v>
      </c>
      <c r="J48" s="160">
        <f t="shared" si="16"/>
        <v>260.82</v>
      </c>
      <c r="K48" s="160">
        <f t="shared" si="17"/>
        <v>272.15999999999997</v>
      </c>
      <c r="L48" s="160">
        <f t="shared" si="18"/>
        <v>310.23</v>
      </c>
    </row>
    <row r="49" spans="1:12" s="91" customFormat="1" ht="50.1" customHeight="1" x14ac:dyDescent="0.35">
      <c r="A49" s="172" t="s">
        <v>17</v>
      </c>
      <c r="B49" s="172" t="s">
        <v>24</v>
      </c>
      <c r="C49" s="158" t="s">
        <v>31</v>
      </c>
      <c r="D49" s="62">
        <v>801</v>
      </c>
      <c r="E49" s="62">
        <v>875</v>
      </c>
      <c r="F49" s="62">
        <v>913</v>
      </c>
      <c r="G49" s="62">
        <v>1050</v>
      </c>
      <c r="H49" s="159">
        <v>0.19</v>
      </c>
      <c r="I49" s="160">
        <f>D49-D49*H49</f>
        <v>648.80999999999995</v>
      </c>
      <c r="J49" s="160">
        <f t="shared" si="16"/>
        <v>708.75</v>
      </c>
      <c r="K49" s="160">
        <f t="shared" si="17"/>
        <v>739.53</v>
      </c>
      <c r="L49" s="160">
        <f t="shared" si="18"/>
        <v>850.5</v>
      </c>
    </row>
    <row r="50" spans="1:12" s="91" customFormat="1" ht="50.1" customHeight="1" x14ac:dyDescent="0.35">
      <c r="A50" s="172" t="s">
        <v>10</v>
      </c>
      <c r="B50" s="172" t="s">
        <v>24</v>
      </c>
      <c r="C50" s="158" t="s">
        <v>95</v>
      </c>
      <c r="D50" s="62">
        <v>2433.6</v>
      </c>
      <c r="E50" s="62">
        <v>2569.1</v>
      </c>
      <c r="F50" s="62">
        <v>2680.7999999999997</v>
      </c>
      <c r="G50" s="62">
        <v>3070</v>
      </c>
      <c r="H50" s="159">
        <v>0.19</v>
      </c>
      <c r="I50" s="160">
        <f>D50-D50*H50</f>
        <v>1971.2159999999999</v>
      </c>
      <c r="J50" s="160">
        <f t="shared" si="16"/>
        <v>2080.971</v>
      </c>
      <c r="K50" s="160">
        <f t="shared" si="17"/>
        <v>2171.4479999999999</v>
      </c>
      <c r="L50" s="160">
        <f t="shared" si="18"/>
        <v>2486.6999999999998</v>
      </c>
    </row>
  </sheetData>
  <mergeCells count="39">
    <mergeCell ref="I6:L7"/>
    <mergeCell ref="I8:I9"/>
    <mergeCell ref="J8:L8"/>
    <mergeCell ref="H30:H33"/>
    <mergeCell ref="I30:L31"/>
    <mergeCell ref="I32:I33"/>
    <mergeCell ref="J32:L32"/>
    <mergeCell ref="C1:G1"/>
    <mergeCell ref="E32:G32"/>
    <mergeCell ref="A45:A46"/>
    <mergeCell ref="A36:A37"/>
    <mergeCell ref="B36:B37"/>
    <mergeCell ref="A38:A39"/>
    <mergeCell ref="B38:B39"/>
    <mergeCell ref="B45:B46"/>
    <mergeCell ref="A41:L41"/>
    <mergeCell ref="A42:L42"/>
    <mergeCell ref="C8:C9"/>
    <mergeCell ref="A34:A35"/>
    <mergeCell ref="A32:A33"/>
    <mergeCell ref="A10:A11"/>
    <mergeCell ref="B10:B11"/>
    <mergeCell ref="B34:B35"/>
    <mergeCell ref="B2:C2"/>
    <mergeCell ref="C32:C33"/>
    <mergeCell ref="E8:G8"/>
    <mergeCell ref="D8:D9"/>
    <mergeCell ref="D32:D33"/>
    <mergeCell ref="A27:L27"/>
    <mergeCell ref="A8:A9"/>
    <mergeCell ref="B8:B9"/>
    <mergeCell ref="B32:B33"/>
    <mergeCell ref="A12:A13"/>
    <mergeCell ref="B12:B13"/>
    <mergeCell ref="A16:A17"/>
    <mergeCell ref="A26:L26"/>
    <mergeCell ref="D6:G7"/>
    <mergeCell ref="D30:G31"/>
    <mergeCell ref="H6:H9"/>
  </mergeCells>
  <pageMargins left="0.47244094488188981" right="0.15748031496062992" top="0.31496062992125984" bottom="0.74803149606299213" header="0.31496062992125984" footer="0.31496062992125984"/>
  <pageSetup paperSize="9" scale="3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73"/>
  <sheetViews>
    <sheetView showWhiteSpace="0" view="pageBreakPreview" topLeftCell="A25" zoomScale="60" zoomScaleNormal="60" workbookViewId="0">
      <selection activeCell="B3" sqref="B3"/>
    </sheetView>
  </sheetViews>
  <sheetFormatPr defaultColWidth="9.109375" defaultRowHeight="15.6" x14ac:dyDescent="0.3"/>
  <cols>
    <col min="1" max="1" width="75.109375" style="1" customWidth="1"/>
    <col min="2" max="2" width="42.44140625" style="1" customWidth="1"/>
    <col min="3" max="3" width="24.6640625" style="1" customWidth="1"/>
    <col min="4" max="7" width="15.6640625" style="1" customWidth="1"/>
    <col min="8" max="8" width="10.6640625" style="1" customWidth="1"/>
    <col min="9" max="12" width="15.6640625" style="1" customWidth="1"/>
    <col min="13" max="16384" width="9.109375" style="1"/>
  </cols>
  <sheetData>
    <row r="1" spans="1:26" ht="75.75" customHeight="1" x14ac:dyDescent="0.3">
      <c r="B1" s="495" t="s">
        <v>837</v>
      </c>
      <c r="C1" s="495"/>
      <c r="D1" s="528" t="s">
        <v>148</v>
      </c>
      <c r="E1" s="528"/>
      <c r="F1" s="528"/>
      <c r="G1" s="528"/>
      <c r="H1" s="107"/>
      <c r="I1" s="107"/>
      <c r="J1" s="107"/>
      <c r="K1" s="107"/>
      <c r="L1" s="107"/>
    </row>
    <row r="2" spans="1:26" ht="21.75" customHeight="1" x14ac:dyDescent="0.3">
      <c r="A2" s="2" t="s">
        <v>49</v>
      </c>
      <c r="B2" s="516" t="s">
        <v>835</v>
      </c>
      <c r="C2" s="516"/>
    </row>
    <row r="3" spans="1:26" ht="17.25" customHeight="1" x14ac:dyDescent="0.3">
      <c r="A3" s="1" t="s">
        <v>815</v>
      </c>
      <c r="B3" s="425" t="str">
        <f>Снегозадержатели!B3</f>
        <v>www.БОРГЕ.РФ</v>
      </c>
    </row>
    <row r="4" spans="1:26" ht="17.25" customHeight="1" x14ac:dyDescent="0.3">
      <c r="A4" s="1" t="s">
        <v>115</v>
      </c>
    </row>
    <row r="5" spans="1:26" s="91" customFormat="1" ht="18" x14ac:dyDescent="0.35">
      <c r="A5" s="70" t="s">
        <v>56</v>
      </c>
      <c r="H5" s="191"/>
      <c r="I5" s="191"/>
      <c r="J5" s="191"/>
      <c r="K5" s="191"/>
      <c r="L5" s="191"/>
    </row>
    <row r="6" spans="1:26" ht="15.6" customHeight="1" x14ac:dyDescent="0.35">
      <c r="A6" s="70"/>
      <c r="B6" s="91"/>
      <c r="C6" s="91"/>
      <c r="D6" s="481" t="s">
        <v>156</v>
      </c>
      <c r="E6" s="481"/>
      <c r="F6" s="481"/>
      <c r="G6" s="481"/>
      <c r="H6" s="498" t="s">
        <v>178</v>
      </c>
      <c r="I6" s="501" t="s">
        <v>834</v>
      </c>
      <c r="J6" s="502"/>
      <c r="K6" s="502"/>
      <c r="L6" s="503"/>
    </row>
    <row r="7" spans="1:26" ht="45.75" customHeight="1" x14ac:dyDescent="0.35">
      <c r="A7" s="70"/>
      <c r="B7" s="91"/>
      <c r="C7" s="91"/>
      <c r="D7" s="481"/>
      <c r="E7" s="481"/>
      <c r="F7" s="481"/>
      <c r="G7" s="481"/>
      <c r="H7" s="499"/>
      <c r="I7" s="504"/>
      <c r="J7" s="505"/>
      <c r="K7" s="505"/>
      <c r="L7" s="506"/>
    </row>
    <row r="8" spans="1:26" s="2" customFormat="1" ht="30" customHeight="1" x14ac:dyDescent="0.3">
      <c r="A8" s="481" t="s">
        <v>1</v>
      </c>
      <c r="B8" s="481" t="s">
        <v>152</v>
      </c>
      <c r="C8" s="521" t="s">
        <v>2</v>
      </c>
      <c r="D8" s="481" t="s">
        <v>62</v>
      </c>
      <c r="E8" s="517" t="s">
        <v>15</v>
      </c>
      <c r="F8" s="518"/>
      <c r="G8" s="519"/>
      <c r="H8" s="499"/>
      <c r="I8" s="496" t="s">
        <v>60</v>
      </c>
      <c r="J8" s="497" t="s">
        <v>15</v>
      </c>
      <c r="K8" s="497"/>
      <c r="L8" s="497"/>
    </row>
    <row r="9" spans="1:26" s="4" customFormat="1" ht="67.95" customHeight="1" x14ac:dyDescent="0.3">
      <c r="A9" s="481"/>
      <c r="B9" s="481"/>
      <c r="C9" s="521"/>
      <c r="D9" s="481"/>
      <c r="E9" s="98" t="s">
        <v>61</v>
      </c>
      <c r="F9" s="98" t="s">
        <v>149</v>
      </c>
      <c r="G9" s="98" t="s">
        <v>133</v>
      </c>
      <c r="H9" s="500"/>
      <c r="I9" s="496"/>
      <c r="J9" s="147" t="s">
        <v>61</v>
      </c>
      <c r="K9" s="147" t="s">
        <v>68</v>
      </c>
      <c r="L9" s="147" t="s">
        <v>69</v>
      </c>
      <c r="R9" s="1"/>
      <c r="S9" s="1"/>
      <c r="T9" s="1"/>
      <c r="U9" s="1"/>
      <c r="V9" s="1"/>
      <c r="W9" s="1"/>
      <c r="X9" s="1"/>
      <c r="Y9" s="1"/>
      <c r="Z9" s="1"/>
    </row>
    <row r="10" spans="1:26" s="91" customFormat="1" ht="30" customHeight="1" x14ac:dyDescent="0.35">
      <c r="A10" s="476" t="s">
        <v>18</v>
      </c>
      <c r="B10" s="530" t="s">
        <v>153</v>
      </c>
      <c r="C10" s="173" t="s">
        <v>96</v>
      </c>
      <c r="D10" s="72">
        <v>4642</v>
      </c>
      <c r="E10" s="72">
        <v>5427</v>
      </c>
      <c r="F10" s="72">
        <v>5867</v>
      </c>
      <c r="G10" s="156">
        <v>6743</v>
      </c>
      <c r="H10" s="159">
        <v>0.22</v>
      </c>
      <c r="I10" s="160">
        <f t="shared" ref="I10:I25" si="0">D10-D10*H10</f>
        <v>3620.76</v>
      </c>
      <c r="J10" s="160">
        <f t="shared" ref="J10:J25" si="1">E10-E10*H10</f>
        <v>4233.0599999999995</v>
      </c>
      <c r="K10" s="160">
        <f t="shared" ref="K10:K25" si="2">F10-F10*H10</f>
        <v>4576.26</v>
      </c>
      <c r="L10" s="160">
        <f t="shared" ref="L10:L25" si="3">G10-G10*H10</f>
        <v>5259.54</v>
      </c>
    </row>
    <row r="11" spans="1:26" s="91" customFormat="1" ht="30" customHeight="1" x14ac:dyDescent="0.35">
      <c r="A11" s="476"/>
      <c r="B11" s="530"/>
      <c r="C11" s="173" t="s">
        <v>97</v>
      </c>
      <c r="D11" s="72">
        <v>9015</v>
      </c>
      <c r="E11" s="72">
        <v>10808</v>
      </c>
      <c r="F11" s="72">
        <v>11684</v>
      </c>
      <c r="G11" s="156">
        <v>13437</v>
      </c>
      <c r="H11" s="159">
        <v>0.22</v>
      </c>
      <c r="I11" s="160">
        <f t="shared" si="0"/>
        <v>7031.7</v>
      </c>
      <c r="J11" s="160">
        <f t="shared" si="1"/>
        <v>8430.24</v>
      </c>
      <c r="K11" s="160">
        <f t="shared" si="2"/>
        <v>9113.52</v>
      </c>
      <c r="L11" s="160">
        <f t="shared" si="3"/>
        <v>10480.86</v>
      </c>
    </row>
    <row r="12" spans="1:26" s="91" customFormat="1" ht="30" customHeight="1" x14ac:dyDescent="0.35">
      <c r="A12" s="476" t="s">
        <v>19</v>
      </c>
      <c r="B12" s="530" t="s">
        <v>153</v>
      </c>
      <c r="C12" s="173" t="s">
        <v>96</v>
      </c>
      <c r="D12" s="72">
        <v>5053</v>
      </c>
      <c r="E12" s="72">
        <v>6043</v>
      </c>
      <c r="F12" s="72">
        <v>6509</v>
      </c>
      <c r="G12" s="156">
        <v>7462</v>
      </c>
      <c r="H12" s="159">
        <v>0.22</v>
      </c>
      <c r="I12" s="160">
        <f t="shared" si="0"/>
        <v>3941.34</v>
      </c>
      <c r="J12" s="160">
        <f t="shared" si="1"/>
        <v>4713.54</v>
      </c>
      <c r="K12" s="160">
        <f t="shared" si="2"/>
        <v>5077.0200000000004</v>
      </c>
      <c r="L12" s="160">
        <f t="shared" si="3"/>
        <v>5820.36</v>
      </c>
    </row>
    <row r="13" spans="1:26" s="91" customFormat="1" ht="30" customHeight="1" x14ac:dyDescent="0.35">
      <c r="A13" s="476"/>
      <c r="B13" s="530"/>
      <c r="C13" s="173" t="s">
        <v>97</v>
      </c>
      <c r="D13" s="72">
        <v>10138</v>
      </c>
      <c r="E13" s="72">
        <v>12050</v>
      </c>
      <c r="F13" s="72">
        <v>12978</v>
      </c>
      <c r="G13" s="156">
        <v>14864</v>
      </c>
      <c r="H13" s="159">
        <v>0.22</v>
      </c>
      <c r="I13" s="160">
        <f t="shared" si="0"/>
        <v>7907.6399999999994</v>
      </c>
      <c r="J13" s="160">
        <f t="shared" si="1"/>
        <v>9399</v>
      </c>
      <c r="K13" s="160">
        <f t="shared" si="2"/>
        <v>10122.84</v>
      </c>
      <c r="L13" s="160">
        <f t="shared" si="3"/>
        <v>11593.92</v>
      </c>
    </row>
    <row r="14" spans="1:26" s="91" customFormat="1" ht="30" customHeight="1" x14ac:dyDescent="0.35">
      <c r="A14" s="476" t="s">
        <v>20</v>
      </c>
      <c r="B14" s="530" t="s">
        <v>153</v>
      </c>
      <c r="C14" s="173" t="s">
        <v>96</v>
      </c>
      <c r="D14" s="74">
        <v>5274</v>
      </c>
      <c r="E14" s="74">
        <v>6094</v>
      </c>
      <c r="F14" s="74">
        <v>6540</v>
      </c>
      <c r="G14" s="156">
        <v>7465</v>
      </c>
      <c r="H14" s="159">
        <v>0.22</v>
      </c>
      <c r="I14" s="160">
        <f t="shared" si="0"/>
        <v>4113.72</v>
      </c>
      <c r="J14" s="160">
        <f t="shared" si="1"/>
        <v>4753.32</v>
      </c>
      <c r="K14" s="160">
        <f t="shared" si="2"/>
        <v>5101.2</v>
      </c>
      <c r="L14" s="160">
        <f t="shared" si="3"/>
        <v>5822.7</v>
      </c>
    </row>
    <row r="15" spans="1:26" s="91" customFormat="1" ht="30" customHeight="1" x14ac:dyDescent="0.35">
      <c r="A15" s="476"/>
      <c r="B15" s="530"/>
      <c r="C15" s="173" t="s">
        <v>97</v>
      </c>
      <c r="D15" s="74">
        <v>10312</v>
      </c>
      <c r="E15" s="74">
        <v>12119</v>
      </c>
      <c r="F15" s="74">
        <v>13007</v>
      </c>
      <c r="G15" s="156">
        <v>14866</v>
      </c>
      <c r="H15" s="159">
        <v>0.22</v>
      </c>
      <c r="I15" s="160">
        <f t="shared" si="0"/>
        <v>8043.3600000000006</v>
      </c>
      <c r="J15" s="160">
        <f t="shared" si="1"/>
        <v>9452.82</v>
      </c>
      <c r="K15" s="160">
        <f t="shared" si="2"/>
        <v>10145.459999999999</v>
      </c>
      <c r="L15" s="160">
        <f t="shared" si="3"/>
        <v>11595.48</v>
      </c>
    </row>
    <row r="16" spans="1:26" s="91" customFormat="1" ht="30" customHeight="1" x14ac:dyDescent="0.35">
      <c r="A16" s="476" t="s">
        <v>47</v>
      </c>
      <c r="B16" s="530" t="s">
        <v>153</v>
      </c>
      <c r="C16" s="173" t="s">
        <v>96</v>
      </c>
      <c r="D16" s="74">
        <v>5274</v>
      </c>
      <c r="E16" s="74">
        <v>6094</v>
      </c>
      <c r="F16" s="74">
        <v>6540</v>
      </c>
      <c r="G16" s="156">
        <v>7465</v>
      </c>
      <c r="H16" s="159">
        <v>0.22</v>
      </c>
      <c r="I16" s="160">
        <f t="shared" si="0"/>
        <v>4113.72</v>
      </c>
      <c r="J16" s="160">
        <f t="shared" si="1"/>
        <v>4753.32</v>
      </c>
      <c r="K16" s="160">
        <f t="shared" si="2"/>
        <v>5101.2</v>
      </c>
      <c r="L16" s="160">
        <f t="shared" si="3"/>
        <v>5822.7</v>
      </c>
    </row>
    <row r="17" spans="1:12" s="91" customFormat="1" ht="30" customHeight="1" x14ac:dyDescent="0.35">
      <c r="A17" s="476"/>
      <c r="B17" s="530"/>
      <c r="C17" s="173" t="s">
        <v>97</v>
      </c>
      <c r="D17" s="74">
        <v>10312</v>
      </c>
      <c r="E17" s="74">
        <v>12119</v>
      </c>
      <c r="F17" s="74">
        <v>13006</v>
      </c>
      <c r="G17" s="156">
        <v>14866</v>
      </c>
      <c r="H17" s="159">
        <v>0.22</v>
      </c>
      <c r="I17" s="160">
        <f t="shared" si="0"/>
        <v>8043.3600000000006</v>
      </c>
      <c r="J17" s="160">
        <f t="shared" si="1"/>
        <v>9452.82</v>
      </c>
      <c r="K17" s="160">
        <f t="shared" si="2"/>
        <v>10144.68</v>
      </c>
      <c r="L17" s="160">
        <f t="shared" si="3"/>
        <v>11595.48</v>
      </c>
    </row>
    <row r="18" spans="1:12" s="163" customFormat="1" ht="30" customHeight="1" x14ac:dyDescent="0.35">
      <c r="A18" s="531" t="s">
        <v>128</v>
      </c>
      <c r="B18" s="530" t="s">
        <v>153</v>
      </c>
      <c r="C18" s="166" t="s">
        <v>75</v>
      </c>
      <c r="D18" s="74">
        <v>5274</v>
      </c>
      <c r="E18" s="74">
        <v>6094</v>
      </c>
      <c r="F18" s="74">
        <v>6540</v>
      </c>
      <c r="G18" s="75">
        <v>7465</v>
      </c>
      <c r="H18" s="159">
        <v>0.22</v>
      </c>
      <c r="I18" s="160">
        <f t="shared" si="0"/>
        <v>4113.72</v>
      </c>
      <c r="J18" s="160">
        <f t="shared" si="1"/>
        <v>4753.32</v>
      </c>
      <c r="K18" s="160">
        <f t="shared" si="2"/>
        <v>5101.2</v>
      </c>
      <c r="L18" s="160">
        <f t="shared" si="3"/>
        <v>5822.7</v>
      </c>
    </row>
    <row r="19" spans="1:12" s="163" customFormat="1" ht="30" customHeight="1" x14ac:dyDescent="0.35">
      <c r="A19" s="531"/>
      <c r="B19" s="530"/>
      <c r="C19" s="166" t="s">
        <v>76</v>
      </c>
      <c r="D19" s="74">
        <v>10312</v>
      </c>
      <c r="E19" s="74">
        <v>12119</v>
      </c>
      <c r="F19" s="74">
        <v>13007</v>
      </c>
      <c r="G19" s="75">
        <v>14866</v>
      </c>
      <c r="H19" s="159">
        <v>0.22</v>
      </c>
      <c r="I19" s="160">
        <f t="shared" si="0"/>
        <v>8043.3600000000006</v>
      </c>
      <c r="J19" s="160">
        <f t="shared" si="1"/>
        <v>9452.82</v>
      </c>
      <c r="K19" s="160">
        <f t="shared" si="2"/>
        <v>10145.459999999999</v>
      </c>
      <c r="L19" s="160">
        <f t="shared" si="3"/>
        <v>11595.48</v>
      </c>
    </row>
    <row r="20" spans="1:12" s="163" customFormat="1" ht="30" customHeight="1" x14ac:dyDescent="0.35">
      <c r="A20" s="531" t="s">
        <v>129</v>
      </c>
      <c r="B20" s="530" t="s">
        <v>153</v>
      </c>
      <c r="C20" s="166" t="s">
        <v>75</v>
      </c>
      <c r="D20" s="74">
        <v>5274</v>
      </c>
      <c r="E20" s="74">
        <v>6094</v>
      </c>
      <c r="F20" s="74">
        <v>6540</v>
      </c>
      <c r="G20" s="75">
        <v>7465</v>
      </c>
      <c r="H20" s="159">
        <v>0.22</v>
      </c>
      <c r="I20" s="160">
        <f t="shared" si="0"/>
        <v>4113.72</v>
      </c>
      <c r="J20" s="160">
        <f t="shared" si="1"/>
        <v>4753.32</v>
      </c>
      <c r="K20" s="160">
        <f t="shared" si="2"/>
        <v>5101.2</v>
      </c>
      <c r="L20" s="160">
        <f t="shared" si="3"/>
        <v>5822.7</v>
      </c>
    </row>
    <row r="21" spans="1:12" s="163" customFormat="1" ht="30" customHeight="1" x14ac:dyDescent="0.35">
      <c r="A21" s="531"/>
      <c r="B21" s="530"/>
      <c r="C21" s="166" t="s">
        <v>76</v>
      </c>
      <c r="D21" s="74">
        <v>10312</v>
      </c>
      <c r="E21" s="74">
        <v>12119</v>
      </c>
      <c r="F21" s="74">
        <v>13006</v>
      </c>
      <c r="G21" s="75">
        <v>14866</v>
      </c>
      <c r="H21" s="159">
        <v>0.22</v>
      </c>
      <c r="I21" s="160">
        <f t="shared" si="0"/>
        <v>8043.3600000000006</v>
      </c>
      <c r="J21" s="160">
        <f t="shared" si="1"/>
        <v>9452.82</v>
      </c>
      <c r="K21" s="160">
        <f t="shared" si="2"/>
        <v>10144.68</v>
      </c>
      <c r="L21" s="160">
        <f t="shared" si="3"/>
        <v>11595.48</v>
      </c>
    </row>
    <row r="22" spans="1:12" s="91" customFormat="1" ht="30" customHeight="1" x14ac:dyDescent="0.35">
      <c r="A22" s="531" t="s">
        <v>79</v>
      </c>
      <c r="B22" s="530" t="s">
        <v>153</v>
      </c>
      <c r="C22" s="166" t="s">
        <v>81</v>
      </c>
      <c r="D22" s="74" t="s">
        <v>738</v>
      </c>
      <c r="E22" s="74" t="s">
        <v>739</v>
      </c>
      <c r="F22" s="74" t="s">
        <v>740</v>
      </c>
      <c r="G22" s="75" t="s">
        <v>741</v>
      </c>
      <c r="H22" s="159">
        <v>0.22</v>
      </c>
      <c r="I22" s="160">
        <f t="shared" si="0"/>
        <v>7121.4</v>
      </c>
      <c r="J22" s="160">
        <f t="shared" si="1"/>
        <v>7438.8600000000006</v>
      </c>
      <c r="K22" s="160">
        <f t="shared" si="2"/>
        <v>7958.34</v>
      </c>
      <c r="L22" s="160">
        <f t="shared" si="3"/>
        <v>9325.68</v>
      </c>
    </row>
    <row r="23" spans="1:12" s="91" customFormat="1" ht="37.5" customHeight="1" x14ac:dyDescent="0.35">
      <c r="A23" s="531"/>
      <c r="B23" s="530"/>
      <c r="C23" s="166" t="s">
        <v>80</v>
      </c>
      <c r="D23" s="74">
        <v>19532</v>
      </c>
      <c r="E23" s="74">
        <v>21236</v>
      </c>
      <c r="F23" s="74">
        <v>22719</v>
      </c>
      <c r="G23" s="75">
        <v>25732</v>
      </c>
      <c r="H23" s="159">
        <v>0.22</v>
      </c>
      <c r="I23" s="160">
        <f t="shared" si="0"/>
        <v>15234.96</v>
      </c>
      <c r="J23" s="160">
        <f t="shared" si="1"/>
        <v>16564.080000000002</v>
      </c>
      <c r="K23" s="160">
        <f t="shared" si="2"/>
        <v>17720.82</v>
      </c>
      <c r="L23" s="160">
        <f t="shared" si="3"/>
        <v>20070.96</v>
      </c>
    </row>
    <row r="24" spans="1:12" s="91" customFormat="1" ht="30" customHeight="1" x14ac:dyDescent="0.35">
      <c r="A24" s="531" t="s">
        <v>82</v>
      </c>
      <c r="B24" s="530" t="s">
        <v>153</v>
      </c>
      <c r="C24" s="166" t="s">
        <v>81</v>
      </c>
      <c r="D24" s="74">
        <v>10753</v>
      </c>
      <c r="E24" s="74">
        <v>11581</v>
      </c>
      <c r="F24" s="74">
        <v>12389</v>
      </c>
      <c r="G24" s="75">
        <v>14031</v>
      </c>
      <c r="H24" s="159">
        <v>0.22</v>
      </c>
      <c r="I24" s="160">
        <f t="shared" si="0"/>
        <v>8387.34</v>
      </c>
      <c r="J24" s="160">
        <f t="shared" si="1"/>
        <v>9033.18</v>
      </c>
      <c r="K24" s="160">
        <f t="shared" si="2"/>
        <v>9663.42</v>
      </c>
      <c r="L24" s="160">
        <f t="shared" si="3"/>
        <v>10944.18</v>
      </c>
    </row>
    <row r="25" spans="1:12" s="91" customFormat="1" ht="30" customHeight="1" x14ac:dyDescent="0.35">
      <c r="A25" s="531"/>
      <c r="B25" s="530"/>
      <c r="C25" s="166" t="s">
        <v>80</v>
      </c>
      <c r="D25" s="74">
        <v>21087</v>
      </c>
      <c r="E25" s="74">
        <v>22422</v>
      </c>
      <c r="F25" s="74">
        <v>23988</v>
      </c>
      <c r="G25" s="75">
        <v>27160</v>
      </c>
      <c r="H25" s="159">
        <v>0.22</v>
      </c>
      <c r="I25" s="160">
        <f t="shared" si="0"/>
        <v>16447.86</v>
      </c>
      <c r="J25" s="160">
        <f t="shared" si="1"/>
        <v>17489.16</v>
      </c>
      <c r="K25" s="160">
        <f t="shared" si="2"/>
        <v>18710.64</v>
      </c>
      <c r="L25" s="160">
        <f t="shared" si="3"/>
        <v>21184.799999999999</v>
      </c>
    </row>
    <row r="26" spans="1:12" ht="24.9" customHeight="1" x14ac:dyDescent="0.3">
      <c r="A26" s="52" t="s">
        <v>137</v>
      </c>
      <c r="B26" s="76"/>
      <c r="C26" s="54"/>
      <c r="D26" s="77"/>
      <c r="E26" s="77"/>
      <c r="F26" s="77"/>
      <c r="G26" s="78"/>
      <c r="H26" s="42"/>
      <c r="I26" s="42"/>
      <c r="J26" s="42"/>
      <c r="K26" s="42"/>
      <c r="L26" s="42"/>
    </row>
    <row r="27" spans="1:12" ht="24.9" customHeight="1" x14ac:dyDescent="0.3">
      <c r="A27" s="52" t="s">
        <v>150</v>
      </c>
      <c r="B27" s="76"/>
      <c r="C27" s="54"/>
      <c r="D27" s="77"/>
      <c r="E27" s="77"/>
      <c r="F27" s="77"/>
      <c r="G27" s="78"/>
      <c r="H27" s="42"/>
      <c r="I27" s="42"/>
      <c r="J27" s="42"/>
      <c r="K27" s="42"/>
      <c r="L27" s="42"/>
    </row>
    <row r="28" spans="1:12" ht="24.9" customHeight="1" x14ac:dyDescent="0.3">
      <c r="A28" s="9" t="s">
        <v>124</v>
      </c>
      <c r="B28" s="9"/>
      <c r="C28" s="7"/>
      <c r="D28" s="10"/>
      <c r="E28" s="10"/>
      <c r="F28" s="10"/>
      <c r="G28" s="10"/>
      <c r="H28" s="10"/>
      <c r="I28" s="10"/>
      <c r="J28" s="10"/>
      <c r="K28" s="10"/>
      <c r="L28" s="10"/>
    </row>
    <row r="29" spans="1:12" ht="24.9" customHeight="1" x14ac:dyDescent="0.3">
      <c r="A29" s="26" t="s">
        <v>104</v>
      </c>
      <c r="B29" s="27"/>
      <c r="C29" s="79"/>
      <c r="D29" s="28"/>
      <c r="E29" s="28"/>
      <c r="F29" s="28"/>
      <c r="G29" s="28"/>
      <c r="H29" s="28"/>
      <c r="I29" s="28"/>
      <c r="J29" s="28"/>
      <c r="K29" s="28"/>
      <c r="L29" s="28"/>
    </row>
    <row r="30" spans="1:12" ht="24.9" customHeight="1" x14ac:dyDescent="0.3"/>
    <row r="31" spans="1:12" s="91" customFormat="1" ht="24.9" customHeight="1" x14ac:dyDescent="0.35">
      <c r="A31" s="187" t="s">
        <v>57</v>
      </c>
      <c r="B31" s="188"/>
      <c r="C31" s="188"/>
      <c r="D31" s="188"/>
      <c r="E31" s="188"/>
      <c r="F31" s="188"/>
      <c r="G31" s="189"/>
      <c r="H31" s="190"/>
      <c r="I31" s="190"/>
      <c r="J31" s="190"/>
      <c r="K31" s="190"/>
      <c r="L31" s="190"/>
    </row>
    <row r="32" spans="1:12" s="91" customFormat="1" ht="28.95" customHeight="1" x14ac:dyDescent="0.35">
      <c r="A32" s="529" t="s">
        <v>21</v>
      </c>
      <c r="B32" s="476" t="s">
        <v>153</v>
      </c>
      <c r="C32" s="173" t="s">
        <v>96</v>
      </c>
      <c r="D32" s="72">
        <v>5029</v>
      </c>
      <c r="E32" s="72">
        <v>5614</v>
      </c>
      <c r="F32" s="72">
        <v>5972</v>
      </c>
      <c r="G32" s="73">
        <v>6961</v>
      </c>
      <c r="H32" s="159">
        <v>0.22</v>
      </c>
      <c r="I32" s="160">
        <f t="shared" ref="I32:I47" si="4">D32-D32*H32</f>
        <v>3922.62</v>
      </c>
      <c r="J32" s="160">
        <f t="shared" ref="J32:J41" si="5">E32-E32*H32</f>
        <v>4378.92</v>
      </c>
      <c r="K32" s="160">
        <f t="shared" ref="K32:K41" si="6">F32-F32*H32</f>
        <v>4658.16</v>
      </c>
      <c r="L32" s="160">
        <f t="shared" ref="L32:L41" si="7">G32-G32*H32</f>
        <v>5429.58</v>
      </c>
    </row>
    <row r="33" spans="1:12" s="91" customFormat="1" ht="27" customHeight="1" x14ac:dyDescent="0.35">
      <c r="A33" s="529"/>
      <c r="B33" s="476"/>
      <c r="C33" s="173" t="s">
        <v>97</v>
      </c>
      <c r="D33" s="72">
        <v>8868</v>
      </c>
      <c r="E33" s="72">
        <v>10051</v>
      </c>
      <c r="F33" s="72">
        <v>10693</v>
      </c>
      <c r="G33" s="73">
        <v>12477</v>
      </c>
      <c r="H33" s="159">
        <v>0.22</v>
      </c>
      <c r="I33" s="160">
        <f t="shared" si="4"/>
        <v>6917.04</v>
      </c>
      <c r="J33" s="160">
        <f t="shared" si="5"/>
        <v>7839.7800000000007</v>
      </c>
      <c r="K33" s="160">
        <f t="shared" si="6"/>
        <v>8340.5400000000009</v>
      </c>
      <c r="L33" s="160">
        <f t="shared" si="7"/>
        <v>9732.06</v>
      </c>
    </row>
    <row r="34" spans="1:12" s="163" customFormat="1" ht="42" customHeight="1" x14ac:dyDescent="0.35">
      <c r="A34" s="167" t="s">
        <v>25</v>
      </c>
      <c r="B34" s="182" t="s">
        <v>24</v>
      </c>
      <c r="C34" s="183" t="s">
        <v>31</v>
      </c>
      <c r="D34" s="81">
        <v>321</v>
      </c>
      <c r="E34" s="81">
        <v>349</v>
      </c>
      <c r="F34" s="81">
        <v>360</v>
      </c>
      <c r="G34" s="82">
        <v>398</v>
      </c>
      <c r="H34" s="159">
        <v>0.25</v>
      </c>
      <c r="I34" s="160">
        <f t="shared" si="4"/>
        <v>240.75</v>
      </c>
      <c r="J34" s="160">
        <f t="shared" si="5"/>
        <v>261.75</v>
      </c>
      <c r="K34" s="160">
        <f t="shared" si="6"/>
        <v>270</v>
      </c>
      <c r="L34" s="160">
        <f t="shared" si="7"/>
        <v>298.5</v>
      </c>
    </row>
    <row r="35" spans="1:12" s="91" customFormat="1" ht="30" customHeight="1" x14ac:dyDescent="0.35">
      <c r="A35" s="167" t="s">
        <v>33</v>
      </c>
      <c r="B35" s="168" t="s">
        <v>24</v>
      </c>
      <c r="C35" s="169" t="s">
        <v>31</v>
      </c>
      <c r="D35" s="72">
        <v>111</v>
      </c>
      <c r="E35" s="72">
        <v>130</v>
      </c>
      <c r="F35" s="72">
        <v>135</v>
      </c>
      <c r="G35" s="156">
        <v>158</v>
      </c>
      <c r="H35" s="159">
        <v>0.31</v>
      </c>
      <c r="I35" s="160">
        <f t="shared" si="4"/>
        <v>76.59</v>
      </c>
      <c r="J35" s="160">
        <f t="shared" si="5"/>
        <v>89.7</v>
      </c>
      <c r="K35" s="160">
        <f t="shared" si="6"/>
        <v>93.15</v>
      </c>
      <c r="L35" s="160">
        <f t="shared" si="7"/>
        <v>109.02000000000001</v>
      </c>
    </row>
    <row r="36" spans="1:12" s="91" customFormat="1" ht="30" customHeight="1" x14ac:dyDescent="0.35">
      <c r="A36" s="172" t="s">
        <v>26</v>
      </c>
      <c r="B36" s="172" t="s">
        <v>24</v>
      </c>
      <c r="C36" s="158" t="s">
        <v>31</v>
      </c>
      <c r="D36" s="74">
        <v>475</v>
      </c>
      <c r="E36" s="74">
        <v>557</v>
      </c>
      <c r="F36" s="74">
        <v>574</v>
      </c>
      <c r="G36" s="75">
        <v>646</v>
      </c>
      <c r="H36" s="159">
        <v>0.25</v>
      </c>
      <c r="I36" s="160">
        <f t="shared" si="4"/>
        <v>356.25</v>
      </c>
      <c r="J36" s="160">
        <f t="shared" si="5"/>
        <v>417.75</v>
      </c>
      <c r="K36" s="160">
        <f t="shared" si="6"/>
        <v>430.5</v>
      </c>
      <c r="L36" s="160">
        <f t="shared" si="7"/>
        <v>484.5</v>
      </c>
    </row>
    <row r="37" spans="1:12" s="91" customFormat="1" ht="30" customHeight="1" x14ac:dyDescent="0.35">
      <c r="A37" s="172" t="s">
        <v>37</v>
      </c>
      <c r="B37" s="172" t="s">
        <v>24</v>
      </c>
      <c r="C37" s="158" t="s">
        <v>31</v>
      </c>
      <c r="D37" s="74">
        <v>475</v>
      </c>
      <c r="E37" s="74">
        <v>557</v>
      </c>
      <c r="F37" s="74">
        <v>574</v>
      </c>
      <c r="G37" s="75">
        <v>646</v>
      </c>
      <c r="H37" s="159">
        <v>0.25</v>
      </c>
      <c r="I37" s="160">
        <f t="shared" si="4"/>
        <v>356.25</v>
      </c>
      <c r="J37" s="160">
        <f t="shared" si="5"/>
        <v>417.75</v>
      </c>
      <c r="K37" s="160">
        <f t="shared" si="6"/>
        <v>430.5</v>
      </c>
      <c r="L37" s="160">
        <f t="shared" si="7"/>
        <v>484.5</v>
      </c>
    </row>
    <row r="38" spans="1:12" s="91" customFormat="1" ht="30" customHeight="1" x14ac:dyDescent="0.35">
      <c r="A38" s="165" t="s">
        <v>127</v>
      </c>
      <c r="B38" s="170" t="s">
        <v>24</v>
      </c>
      <c r="C38" s="171" t="s">
        <v>31</v>
      </c>
      <c r="D38" s="74">
        <v>475</v>
      </c>
      <c r="E38" s="74">
        <v>557</v>
      </c>
      <c r="F38" s="74">
        <v>574</v>
      </c>
      <c r="G38" s="75">
        <v>646</v>
      </c>
      <c r="H38" s="159">
        <v>0.25</v>
      </c>
      <c r="I38" s="160">
        <f t="shared" si="4"/>
        <v>356.25</v>
      </c>
      <c r="J38" s="160">
        <f t="shared" si="5"/>
        <v>417.75</v>
      </c>
      <c r="K38" s="160">
        <f t="shared" si="6"/>
        <v>430.5</v>
      </c>
      <c r="L38" s="160">
        <f t="shared" si="7"/>
        <v>484.5</v>
      </c>
    </row>
    <row r="39" spans="1:12" s="91" customFormat="1" ht="30" customHeight="1" x14ac:dyDescent="0.35">
      <c r="A39" s="165" t="s">
        <v>126</v>
      </c>
      <c r="B39" s="170" t="s">
        <v>24</v>
      </c>
      <c r="C39" s="171" t="s">
        <v>31</v>
      </c>
      <c r="D39" s="74">
        <v>475</v>
      </c>
      <c r="E39" s="74">
        <v>557</v>
      </c>
      <c r="F39" s="74">
        <v>574</v>
      </c>
      <c r="G39" s="75">
        <v>646</v>
      </c>
      <c r="H39" s="159">
        <v>0.25</v>
      </c>
      <c r="I39" s="160">
        <f t="shared" si="4"/>
        <v>356.25</v>
      </c>
      <c r="J39" s="160">
        <f t="shared" si="5"/>
        <v>417.75</v>
      </c>
      <c r="K39" s="160">
        <f t="shared" si="6"/>
        <v>430.5</v>
      </c>
      <c r="L39" s="160">
        <f t="shared" si="7"/>
        <v>484.5</v>
      </c>
    </row>
    <row r="40" spans="1:12" s="91" customFormat="1" ht="30" customHeight="1" x14ac:dyDescent="0.35">
      <c r="A40" s="168" t="s">
        <v>58</v>
      </c>
      <c r="B40" s="184" t="s">
        <v>24</v>
      </c>
      <c r="C40" s="185" t="s">
        <v>31</v>
      </c>
      <c r="D40" s="72">
        <v>264</v>
      </c>
      <c r="E40" s="72">
        <v>293</v>
      </c>
      <c r="F40" s="72">
        <v>303</v>
      </c>
      <c r="G40" s="73">
        <v>339</v>
      </c>
      <c r="H40" s="159">
        <v>0.22</v>
      </c>
      <c r="I40" s="160">
        <f t="shared" si="4"/>
        <v>205.92000000000002</v>
      </c>
      <c r="J40" s="160">
        <f t="shared" si="5"/>
        <v>228.54000000000002</v>
      </c>
      <c r="K40" s="160">
        <f t="shared" si="6"/>
        <v>236.34</v>
      </c>
      <c r="L40" s="160">
        <f t="shared" si="7"/>
        <v>264.42</v>
      </c>
    </row>
    <row r="41" spans="1:12" s="163" customFormat="1" ht="40.200000000000003" customHeight="1" x14ac:dyDescent="0.35">
      <c r="A41" s="165" t="s">
        <v>91</v>
      </c>
      <c r="B41" s="165" t="s">
        <v>24</v>
      </c>
      <c r="C41" s="162" t="s">
        <v>31</v>
      </c>
      <c r="D41" s="84">
        <v>188</v>
      </c>
      <c r="E41" s="84">
        <v>193</v>
      </c>
      <c r="F41" s="84">
        <v>199</v>
      </c>
      <c r="G41" s="85">
        <v>225</v>
      </c>
      <c r="H41" s="159">
        <v>0.26</v>
      </c>
      <c r="I41" s="160">
        <f t="shared" si="4"/>
        <v>139.12</v>
      </c>
      <c r="J41" s="160">
        <f t="shared" si="5"/>
        <v>142.82</v>
      </c>
      <c r="K41" s="160">
        <f t="shared" si="6"/>
        <v>147.26</v>
      </c>
      <c r="L41" s="160">
        <f t="shared" si="7"/>
        <v>166.5</v>
      </c>
    </row>
    <row r="42" spans="1:12" s="163" customFormat="1" ht="25.2" customHeight="1" x14ac:dyDescent="0.35">
      <c r="A42" s="482" t="s">
        <v>111</v>
      </c>
      <c r="B42" s="472" t="s">
        <v>16</v>
      </c>
      <c r="C42" s="173" t="s">
        <v>98</v>
      </c>
      <c r="D42" s="522">
        <v>176</v>
      </c>
      <c r="E42" s="523"/>
      <c r="F42" s="523"/>
      <c r="G42" s="524"/>
      <c r="H42" s="159">
        <v>0.22</v>
      </c>
      <c r="I42" s="513">
        <f t="shared" si="4"/>
        <v>137.28</v>
      </c>
      <c r="J42" s="514"/>
      <c r="K42" s="514"/>
      <c r="L42" s="515"/>
    </row>
    <row r="43" spans="1:12" s="163" customFormat="1" ht="35.4" customHeight="1" x14ac:dyDescent="0.35">
      <c r="A43" s="483"/>
      <c r="B43" s="473"/>
      <c r="C43" s="173" t="s">
        <v>92</v>
      </c>
      <c r="D43" s="522">
        <v>337</v>
      </c>
      <c r="E43" s="523"/>
      <c r="F43" s="523"/>
      <c r="G43" s="524"/>
      <c r="H43" s="159">
        <v>0.22</v>
      </c>
      <c r="I43" s="513">
        <f t="shared" si="4"/>
        <v>262.86</v>
      </c>
      <c r="J43" s="514"/>
      <c r="K43" s="514"/>
      <c r="L43" s="515"/>
    </row>
    <row r="44" spans="1:12" s="163" customFormat="1" ht="25.2" customHeight="1" x14ac:dyDescent="0.35">
      <c r="A44" s="482" t="s">
        <v>109</v>
      </c>
      <c r="B44" s="472" t="s">
        <v>16</v>
      </c>
      <c r="C44" s="173" t="s">
        <v>98</v>
      </c>
      <c r="D44" s="522">
        <v>195</v>
      </c>
      <c r="E44" s="523"/>
      <c r="F44" s="523"/>
      <c r="G44" s="524"/>
      <c r="H44" s="159">
        <v>0.22</v>
      </c>
      <c r="I44" s="513">
        <f t="shared" si="4"/>
        <v>152.1</v>
      </c>
      <c r="J44" s="514"/>
      <c r="K44" s="514"/>
      <c r="L44" s="515"/>
    </row>
    <row r="45" spans="1:12" s="163" customFormat="1" ht="25.2" customHeight="1" x14ac:dyDescent="0.35">
      <c r="A45" s="483"/>
      <c r="B45" s="473"/>
      <c r="C45" s="173" t="s">
        <v>92</v>
      </c>
      <c r="D45" s="522">
        <v>387</v>
      </c>
      <c r="E45" s="523"/>
      <c r="F45" s="523"/>
      <c r="G45" s="524"/>
      <c r="H45" s="159">
        <v>0.22</v>
      </c>
      <c r="I45" s="513">
        <f t="shared" si="4"/>
        <v>301.86</v>
      </c>
      <c r="J45" s="514"/>
      <c r="K45" s="514"/>
      <c r="L45" s="515"/>
    </row>
    <row r="46" spans="1:12" s="163" customFormat="1" ht="25.2" customHeight="1" x14ac:dyDescent="0.35">
      <c r="A46" s="482" t="s">
        <v>110</v>
      </c>
      <c r="B46" s="472" t="s">
        <v>16</v>
      </c>
      <c r="C46" s="173" t="s">
        <v>98</v>
      </c>
      <c r="D46" s="522">
        <v>161</v>
      </c>
      <c r="E46" s="523"/>
      <c r="F46" s="523"/>
      <c r="G46" s="524"/>
      <c r="H46" s="159">
        <v>0.22</v>
      </c>
      <c r="I46" s="513">
        <f t="shared" si="4"/>
        <v>125.58</v>
      </c>
      <c r="J46" s="514"/>
      <c r="K46" s="514"/>
      <c r="L46" s="515"/>
    </row>
    <row r="47" spans="1:12" s="163" customFormat="1" ht="25.2" customHeight="1" x14ac:dyDescent="0.35">
      <c r="A47" s="483"/>
      <c r="B47" s="473"/>
      <c r="C47" s="173" t="s">
        <v>92</v>
      </c>
      <c r="D47" s="522">
        <v>283</v>
      </c>
      <c r="E47" s="523"/>
      <c r="F47" s="523"/>
      <c r="G47" s="524"/>
      <c r="H47" s="159">
        <v>0.22</v>
      </c>
      <c r="I47" s="513">
        <f t="shared" si="4"/>
        <v>220.74</v>
      </c>
      <c r="J47" s="514"/>
      <c r="K47" s="514"/>
      <c r="L47" s="515"/>
    </row>
    <row r="48" spans="1:12" s="91" customFormat="1" ht="51" customHeight="1" x14ac:dyDescent="0.35">
      <c r="A48" s="367" t="s">
        <v>742</v>
      </c>
      <c r="B48" s="365" t="s">
        <v>16</v>
      </c>
      <c r="C48" s="185" t="s">
        <v>32</v>
      </c>
      <c r="D48" s="525">
        <v>183</v>
      </c>
      <c r="E48" s="526"/>
      <c r="F48" s="526"/>
      <c r="G48" s="527"/>
      <c r="H48" s="159">
        <v>0.22</v>
      </c>
      <c r="I48" s="513">
        <f t="shared" ref="I48:I50" si="8">D48-D48*H48</f>
        <v>142.74</v>
      </c>
      <c r="J48" s="514"/>
      <c r="K48" s="514"/>
      <c r="L48" s="515"/>
    </row>
    <row r="49" spans="1:12" s="91" customFormat="1" ht="52.95" customHeight="1" x14ac:dyDescent="0.35">
      <c r="A49" s="367" t="s">
        <v>743</v>
      </c>
      <c r="B49" s="365" t="s">
        <v>16</v>
      </c>
      <c r="C49" s="185" t="s">
        <v>32</v>
      </c>
      <c r="D49" s="525">
        <v>211</v>
      </c>
      <c r="E49" s="526"/>
      <c r="F49" s="526"/>
      <c r="G49" s="527"/>
      <c r="H49" s="159">
        <v>0.22</v>
      </c>
      <c r="I49" s="513">
        <f t="shared" si="8"/>
        <v>164.57999999999998</v>
      </c>
      <c r="J49" s="514"/>
      <c r="K49" s="514"/>
      <c r="L49" s="515"/>
    </row>
    <row r="50" spans="1:12" s="91" customFormat="1" ht="48" customHeight="1" x14ac:dyDescent="0.35">
      <c r="A50" s="367" t="s">
        <v>744</v>
      </c>
      <c r="B50" s="365" t="s">
        <v>16</v>
      </c>
      <c r="C50" s="185" t="s">
        <v>32</v>
      </c>
      <c r="D50" s="525">
        <v>170</v>
      </c>
      <c r="E50" s="526"/>
      <c r="F50" s="526"/>
      <c r="G50" s="527"/>
      <c r="H50" s="159">
        <v>0.22</v>
      </c>
      <c r="I50" s="513">
        <f t="shared" si="8"/>
        <v>132.6</v>
      </c>
      <c r="J50" s="514"/>
      <c r="K50" s="514"/>
      <c r="L50" s="515"/>
    </row>
    <row r="51" spans="1:12" ht="24.9" customHeight="1" x14ac:dyDescent="0.3">
      <c r="A51" s="520" t="s">
        <v>71</v>
      </c>
      <c r="B51" s="520"/>
      <c r="C51" s="520"/>
      <c r="D51" s="520"/>
      <c r="E51" s="520"/>
      <c r="F51" s="520"/>
      <c r="G51" s="520"/>
      <c r="H51" s="105"/>
      <c r="I51" s="105"/>
      <c r="J51" s="105"/>
      <c r="K51" s="105"/>
      <c r="L51" s="105"/>
    </row>
    <row r="52" spans="1:12" ht="24.6" customHeight="1" x14ac:dyDescent="0.3">
      <c r="A52" s="520" t="s">
        <v>70</v>
      </c>
      <c r="B52" s="520"/>
      <c r="C52" s="520"/>
      <c r="D52" s="520"/>
      <c r="E52" s="520"/>
      <c r="F52" s="520"/>
      <c r="G52" s="520"/>
      <c r="H52" s="105"/>
      <c r="I52" s="105"/>
      <c r="J52" s="105"/>
      <c r="K52" s="105"/>
      <c r="L52" s="105"/>
    </row>
    <row r="53" spans="1:12" ht="24.6" customHeight="1" x14ac:dyDescent="0.3">
      <c r="A53" s="314"/>
      <c r="B53" s="314"/>
      <c r="C53" s="314"/>
      <c r="D53" s="481" t="s">
        <v>156</v>
      </c>
      <c r="E53" s="481"/>
      <c r="F53" s="481"/>
      <c r="G53" s="481"/>
      <c r="H53" s="498" t="s">
        <v>178</v>
      </c>
      <c r="I53" s="501" t="s">
        <v>834</v>
      </c>
      <c r="J53" s="502"/>
      <c r="K53" s="502"/>
      <c r="L53" s="503"/>
    </row>
    <row r="54" spans="1:12" ht="35.25" customHeight="1" x14ac:dyDescent="0.3">
      <c r="A54" s="314"/>
      <c r="B54" s="314"/>
      <c r="C54" s="314"/>
      <c r="D54" s="481"/>
      <c r="E54" s="481"/>
      <c r="F54" s="481"/>
      <c r="G54" s="481"/>
      <c r="H54" s="499"/>
      <c r="I54" s="504"/>
      <c r="J54" s="505"/>
      <c r="K54" s="505"/>
      <c r="L54" s="506"/>
    </row>
    <row r="55" spans="1:12" ht="24.6" customHeight="1" x14ac:dyDescent="0.3">
      <c r="A55" s="314"/>
      <c r="B55" s="314"/>
      <c r="C55" s="314"/>
      <c r="D55" s="481" t="s">
        <v>60</v>
      </c>
      <c r="E55" s="517" t="s">
        <v>15</v>
      </c>
      <c r="F55" s="518"/>
      <c r="G55" s="519"/>
      <c r="H55" s="499"/>
      <c r="I55" s="496" t="s">
        <v>60</v>
      </c>
      <c r="J55" s="497" t="s">
        <v>15</v>
      </c>
      <c r="K55" s="497"/>
      <c r="L55" s="497"/>
    </row>
    <row r="56" spans="1:12" ht="51.6" customHeight="1" x14ac:dyDescent="0.3">
      <c r="A56" s="314"/>
      <c r="B56" s="315" t="s">
        <v>585</v>
      </c>
      <c r="C56" s="315" t="s">
        <v>586</v>
      </c>
      <c r="D56" s="481"/>
      <c r="E56" s="313" t="s">
        <v>134</v>
      </c>
      <c r="F56" s="313" t="s">
        <v>149</v>
      </c>
      <c r="G56" s="313" t="s">
        <v>133</v>
      </c>
      <c r="H56" s="500"/>
      <c r="I56" s="496"/>
      <c r="J56" s="310" t="s">
        <v>61</v>
      </c>
      <c r="K56" s="310" t="s">
        <v>68</v>
      </c>
      <c r="L56" s="310" t="s">
        <v>69</v>
      </c>
    </row>
    <row r="57" spans="1:12" s="20" customFormat="1" ht="75" customHeight="1" x14ac:dyDescent="0.3">
      <c r="A57" s="370"/>
      <c r="B57" s="320" t="s">
        <v>587</v>
      </c>
      <c r="C57" s="323" t="s">
        <v>588</v>
      </c>
      <c r="D57" s="321">
        <v>2645</v>
      </c>
      <c r="E57" s="321">
        <v>2853</v>
      </c>
      <c r="F57" s="321">
        <v>3061</v>
      </c>
      <c r="G57" s="321">
        <v>3595</v>
      </c>
      <c r="H57" s="159">
        <v>0.22</v>
      </c>
      <c r="I57" s="160">
        <f>D57-D57*H57</f>
        <v>2063.1</v>
      </c>
      <c r="J57" s="160">
        <f>E57-E57*H57</f>
        <v>2225.34</v>
      </c>
      <c r="K57" s="160">
        <f>F57-F57*H57</f>
        <v>2387.58</v>
      </c>
      <c r="L57" s="160">
        <f>G57-G57*H57</f>
        <v>2804.1</v>
      </c>
    </row>
    <row r="58" spans="1:12" s="20" customFormat="1" ht="75" customHeight="1" x14ac:dyDescent="0.3">
      <c r="A58" s="370"/>
      <c r="B58" s="320" t="s">
        <v>589</v>
      </c>
      <c r="C58" s="323" t="s">
        <v>590</v>
      </c>
      <c r="D58" s="321">
        <v>3087</v>
      </c>
      <c r="E58" s="321">
        <v>3362</v>
      </c>
      <c r="F58" s="321">
        <v>3597</v>
      </c>
      <c r="G58" s="321">
        <v>4226</v>
      </c>
      <c r="H58" s="159">
        <v>0.22</v>
      </c>
      <c r="I58" s="160">
        <f>D58-D58*H58</f>
        <v>2407.86</v>
      </c>
      <c r="J58" s="160">
        <f>E58-E58*H58</f>
        <v>2622.36</v>
      </c>
      <c r="K58" s="160">
        <f>F58-F58*H58</f>
        <v>2805.66</v>
      </c>
      <c r="L58" s="160">
        <f>G58-G58*H58</f>
        <v>3296.2799999999997</v>
      </c>
    </row>
    <row r="59" spans="1:12" s="20" customFormat="1" ht="71.400000000000006" customHeight="1" x14ac:dyDescent="0.3">
      <c r="A59" s="370"/>
      <c r="B59" s="320" t="s">
        <v>591</v>
      </c>
      <c r="C59" s="323" t="s">
        <v>588</v>
      </c>
      <c r="D59" s="321">
        <v>3426</v>
      </c>
      <c r="E59" s="321">
        <v>3700</v>
      </c>
      <c r="F59" s="321">
        <v>3947</v>
      </c>
      <c r="G59" s="321">
        <v>4016</v>
      </c>
      <c r="H59" s="159">
        <v>0.22</v>
      </c>
      <c r="I59" s="160">
        <f>D59-D59*H59</f>
        <v>2672.2799999999997</v>
      </c>
      <c r="J59" s="160">
        <f>E59-E59*H59</f>
        <v>2886</v>
      </c>
      <c r="K59" s="160">
        <f>F59-F59*H59</f>
        <v>3078.66</v>
      </c>
      <c r="L59" s="160">
        <f>G59-G59*H59</f>
        <v>3132.48</v>
      </c>
    </row>
    <row r="60" spans="1:12" ht="24.6" customHeight="1" x14ac:dyDescent="0.3">
      <c r="A60" s="366"/>
      <c r="B60" s="366"/>
      <c r="C60" s="366"/>
      <c r="D60" s="366"/>
      <c r="E60" s="366"/>
      <c r="F60" s="366"/>
      <c r="G60" s="366"/>
      <c r="H60" s="366"/>
      <c r="I60" s="366"/>
      <c r="J60" s="366"/>
      <c r="K60" s="366"/>
      <c r="L60" s="366"/>
    </row>
    <row r="61" spans="1:12" s="20" customFormat="1" ht="27" customHeight="1" x14ac:dyDescent="0.3">
      <c r="A61" s="370"/>
      <c r="B61" s="320" t="s">
        <v>745</v>
      </c>
      <c r="C61" s="323" t="s">
        <v>92</v>
      </c>
      <c r="D61" s="321">
        <v>10545</v>
      </c>
      <c r="E61" s="321">
        <v>12969</v>
      </c>
      <c r="F61" s="321" t="s">
        <v>746</v>
      </c>
      <c r="G61" s="321" t="s">
        <v>747</v>
      </c>
      <c r="H61" s="159">
        <v>0.22</v>
      </c>
      <c r="I61" s="160">
        <f t="shared" ref="I61:I66" si="9">D61-D61*H61</f>
        <v>8225.1</v>
      </c>
      <c r="J61" s="160">
        <f>E61-E61*H61</f>
        <v>10115.82</v>
      </c>
      <c r="K61" s="160">
        <f>F61-F61*H61</f>
        <v>10935.6</v>
      </c>
      <c r="L61" s="160">
        <f>G61-G61*H61</f>
        <v>12342.72</v>
      </c>
    </row>
    <row r="62" spans="1:12" s="20" customFormat="1" ht="25.95" customHeight="1" x14ac:dyDescent="0.3">
      <c r="A62" s="370"/>
      <c r="B62" s="320" t="s">
        <v>748</v>
      </c>
      <c r="C62" s="323" t="s">
        <v>749</v>
      </c>
      <c r="D62" s="532">
        <v>1440</v>
      </c>
      <c r="E62" s="533"/>
      <c r="F62" s="533"/>
      <c r="G62" s="534"/>
      <c r="H62" s="159">
        <v>0.22</v>
      </c>
      <c r="I62" s="513">
        <f t="shared" si="9"/>
        <v>1123.2</v>
      </c>
      <c r="J62" s="514"/>
      <c r="K62" s="514"/>
      <c r="L62" s="515"/>
    </row>
    <row r="63" spans="1:12" s="20" customFormat="1" ht="28.2" customHeight="1" x14ac:dyDescent="0.3">
      <c r="A63" s="370"/>
      <c r="B63" s="320" t="s">
        <v>750</v>
      </c>
      <c r="C63" s="323" t="s">
        <v>749</v>
      </c>
      <c r="D63" s="532">
        <v>5058</v>
      </c>
      <c r="E63" s="533"/>
      <c r="F63" s="533"/>
      <c r="G63" s="534"/>
      <c r="H63" s="159">
        <v>0.22</v>
      </c>
      <c r="I63" s="513">
        <f t="shared" si="9"/>
        <v>3945.24</v>
      </c>
      <c r="J63" s="514"/>
      <c r="K63" s="514"/>
      <c r="L63" s="515"/>
    </row>
    <row r="64" spans="1:12" s="20" customFormat="1" ht="31.2" customHeight="1" x14ac:dyDescent="0.3">
      <c r="A64" s="370"/>
      <c r="B64" s="320" t="s">
        <v>751</v>
      </c>
      <c r="C64" s="323" t="s">
        <v>749</v>
      </c>
      <c r="D64" s="532">
        <v>31158</v>
      </c>
      <c r="E64" s="533"/>
      <c r="F64" s="533"/>
      <c r="G64" s="534"/>
      <c r="H64" s="159">
        <v>0.22</v>
      </c>
      <c r="I64" s="513">
        <f t="shared" si="9"/>
        <v>24303.239999999998</v>
      </c>
      <c r="J64" s="514"/>
      <c r="K64" s="514"/>
      <c r="L64" s="515"/>
    </row>
    <row r="65" spans="1:12" s="20" customFormat="1" ht="36" x14ac:dyDescent="0.3">
      <c r="A65" s="370"/>
      <c r="B65" s="320" t="s">
        <v>752</v>
      </c>
      <c r="C65" s="323" t="s">
        <v>749</v>
      </c>
      <c r="D65" s="321">
        <v>1629</v>
      </c>
      <c r="E65" s="321">
        <v>1859</v>
      </c>
      <c r="F65" s="321" t="s">
        <v>753</v>
      </c>
      <c r="G65" s="321" t="s">
        <v>754</v>
      </c>
      <c r="H65" s="159">
        <v>0.22</v>
      </c>
      <c r="I65" s="160">
        <f t="shared" si="9"/>
        <v>1270.6199999999999</v>
      </c>
      <c r="J65" s="160">
        <f>E65-E65*H65</f>
        <v>1450.02</v>
      </c>
      <c r="K65" s="160">
        <f>F65-F65*H65</f>
        <v>1567.8</v>
      </c>
      <c r="L65" s="160">
        <f>G65-G65*H65</f>
        <v>1777.62</v>
      </c>
    </row>
    <row r="66" spans="1:12" s="20" customFormat="1" ht="36" x14ac:dyDescent="0.3">
      <c r="A66" s="370"/>
      <c r="B66" s="320" t="s">
        <v>755</v>
      </c>
      <c r="C66" s="323" t="s">
        <v>749</v>
      </c>
      <c r="D66" s="321">
        <v>1494</v>
      </c>
      <c r="E66" s="321">
        <v>1674</v>
      </c>
      <c r="F66" s="321" t="s">
        <v>756</v>
      </c>
      <c r="G66" s="321" t="s">
        <v>757</v>
      </c>
      <c r="H66" s="159">
        <v>0.22</v>
      </c>
      <c r="I66" s="160">
        <f t="shared" si="9"/>
        <v>1165.32</v>
      </c>
      <c r="J66" s="160">
        <f>E66-E66*H66</f>
        <v>1305.72</v>
      </c>
      <c r="K66" s="160">
        <f>F66-F66*H66</f>
        <v>1411.8</v>
      </c>
      <c r="L66" s="160">
        <f>G66-G66*H66</f>
        <v>1601.34</v>
      </c>
    </row>
    <row r="67" spans="1:12" ht="24.6" customHeight="1" x14ac:dyDescent="0.3">
      <c r="A67" s="314"/>
      <c r="B67" s="314"/>
      <c r="C67" s="314"/>
      <c r="D67" s="314"/>
      <c r="E67" s="314"/>
      <c r="F67" s="314"/>
      <c r="G67" s="314"/>
      <c r="H67" s="314"/>
      <c r="I67" s="314"/>
      <c r="J67" s="314"/>
      <c r="K67" s="314"/>
      <c r="L67" s="314"/>
    </row>
    <row r="68" spans="1:12" ht="95.4" customHeight="1" x14ac:dyDescent="0.3">
      <c r="B68" s="367" t="s">
        <v>557</v>
      </c>
      <c r="C68" s="169" t="s">
        <v>556</v>
      </c>
      <c r="D68" s="321">
        <v>1223</v>
      </c>
      <c r="E68" s="321">
        <v>1266</v>
      </c>
      <c r="F68" s="321">
        <v>1368</v>
      </c>
      <c r="G68" s="321">
        <v>1570</v>
      </c>
      <c r="H68" s="159">
        <v>0.22</v>
      </c>
      <c r="I68" s="160">
        <f>D68-D68*H68</f>
        <v>953.94</v>
      </c>
      <c r="J68" s="160">
        <f>E68-E68*H68</f>
        <v>987.48</v>
      </c>
      <c r="K68" s="160">
        <f>F68-F68*H68</f>
        <v>1067.04</v>
      </c>
      <c r="L68" s="160">
        <f>G68-G68*H68</f>
        <v>1224.5999999999999</v>
      </c>
    </row>
    <row r="69" spans="1:12" ht="107.4" customHeight="1" x14ac:dyDescent="0.3">
      <c r="B69" s="367" t="s">
        <v>555</v>
      </c>
      <c r="C69" s="169" t="s">
        <v>554</v>
      </c>
      <c r="D69" s="321">
        <v>1403</v>
      </c>
      <c r="E69" s="321">
        <v>1469</v>
      </c>
      <c r="F69" s="321">
        <v>1582</v>
      </c>
      <c r="G69" s="321">
        <v>1824</v>
      </c>
      <c r="H69" s="159">
        <v>0.22</v>
      </c>
      <c r="I69" s="160">
        <f>D69-D69*H69</f>
        <v>1094.3399999999999</v>
      </c>
      <c r="J69" s="160">
        <f>E69-E69*H69</f>
        <v>1145.82</v>
      </c>
      <c r="K69" s="160">
        <f>F69-F69*H69</f>
        <v>1233.96</v>
      </c>
      <c r="L69" s="160">
        <f>G69-G69*H69</f>
        <v>1422.72</v>
      </c>
    </row>
    <row r="70" spans="1:12" ht="90" x14ac:dyDescent="0.3">
      <c r="B70" s="312" t="s">
        <v>553</v>
      </c>
      <c r="C70" s="169" t="s">
        <v>552</v>
      </c>
      <c r="D70" s="321">
        <v>2198</v>
      </c>
      <c r="E70" s="321">
        <v>2369</v>
      </c>
      <c r="F70" s="321">
        <v>2543</v>
      </c>
      <c r="G70" s="321">
        <v>2864</v>
      </c>
      <c r="H70" s="159">
        <v>0.22</v>
      </c>
      <c r="I70" s="160">
        <f>D70-D70*H70</f>
        <v>1714.44</v>
      </c>
      <c r="J70" s="160">
        <f>E70-E70*H70</f>
        <v>1847.8200000000002</v>
      </c>
      <c r="K70" s="160">
        <f>F70-F70*H70</f>
        <v>1983.54</v>
      </c>
      <c r="L70" s="160">
        <f>G70-G70*H70</f>
        <v>2233.92</v>
      </c>
    </row>
    <row r="71" spans="1:12" ht="16.2" customHeight="1" x14ac:dyDescent="0.4">
      <c r="B71" s="14" t="s">
        <v>551</v>
      </c>
      <c r="C71" s="55"/>
      <c r="D71" s="307"/>
      <c r="E71" s="307"/>
      <c r="F71" s="307"/>
      <c r="G71" s="307"/>
    </row>
    <row r="72" spans="1:12" ht="21" x14ac:dyDescent="0.4">
      <c r="B72" s="314" t="s">
        <v>137</v>
      </c>
      <c r="C72" s="290"/>
      <c r="D72" s="306"/>
      <c r="E72" s="306"/>
      <c r="F72" s="304"/>
      <c r="G72" s="304"/>
    </row>
    <row r="73" spans="1:12" ht="32.4" x14ac:dyDescent="0.4">
      <c r="B73" s="314" t="s">
        <v>138</v>
      </c>
      <c r="C73" s="271"/>
      <c r="D73" s="305"/>
      <c r="E73" s="305"/>
      <c r="F73" s="304"/>
      <c r="G73" s="304"/>
    </row>
  </sheetData>
  <mergeCells count="70">
    <mergeCell ref="D64:G64"/>
    <mergeCell ref="D62:G62"/>
    <mergeCell ref="D63:G63"/>
    <mergeCell ref="I62:L62"/>
    <mergeCell ref="I63:L63"/>
    <mergeCell ref="I64:L64"/>
    <mergeCell ref="I46:L46"/>
    <mergeCell ref="H53:H56"/>
    <mergeCell ref="I53:L54"/>
    <mergeCell ref="D55:D56"/>
    <mergeCell ref="E55:G55"/>
    <mergeCell ref="I55:I56"/>
    <mergeCell ref="J55:L55"/>
    <mergeCell ref="D53:G54"/>
    <mergeCell ref="D49:G49"/>
    <mergeCell ref="D50:G50"/>
    <mergeCell ref="I48:L48"/>
    <mergeCell ref="I49:L49"/>
    <mergeCell ref="I50:L50"/>
    <mergeCell ref="I47:L47"/>
    <mergeCell ref="A52:G52"/>
    <mergeCell ref="A46:A47"/>
    <mergeCell ref="A44:A45"/>
    <mergeCell ref="B44:B45"/>
    <mergeCell ref="I42:L42"/>
    <mergeCell ref="I43:L43"/>
    <mergeCell ref="I44:L44"/>
    <mergeCell ref="I45:L45"/>
    <mergeCell ref="D44:G44"/>
    <mergeCell ref="D45:G45"/>
    <mergeCell ref="H6:H9"/>
    <mergeCell ref="I6:L7"/>
    <mergeCell ref="I8:I9"/>
    <mergeCell ref="J8:L8"/>
    <mergeCell ref="A42:A43"/>
    <mergeCell ref="B42:B43"/>
    <mergeCell ref="D42:G42"/>
    <mergeCell ref="D43:G43"/>
    <mergeCell ref="A8:A9"/>
    <mergeCell ref="B8:B9"/>
    <mergeCell ref="C8:C9"/>
    <mergeCell ref="B14:B15"/>
    <mergeCell ref="A20:A21"/>
    <mergeCell ref="B20:B21"/>
    <mergeCell ref="A10:A11"/>
    <mergeCell ref="A12:A13"/>
    <mergeCell ref="A14:A15"/>
    <mergeCell ref="B10:B11"/>
    <mergeCell ref="B12:B13"/>
    <mergeCell ref="A18:A19"/>
    <mergeCell ref="B18:B19"/>
    <mergeCell ref="B32:B33"/>
    <mergeCell ref="A32:A33"/>
    <mergeCell ref="A16:A17"/>
    <mergeCell ref="B16:B17"/>
    <mergeCell ref="A24:A25"/>
    <mergeCell ref="A22:A23"/>
    <mergeCell ref="B22:B23"/>
    <mergeCell ref="B24:B25"/>
    <mergeCell ref="B1:C1"/>
    <mergeCell ref="D8:D9"/>
    <mergeCell ref="D1:G1"/>
    <mergeCell ref="E8:G8"/>
    <mergeCell ref="D6:G7"/>
    <mergeCell ref="B2:C2"/>
    <mergeCell ref="B46:B47"/>
    <mergeCell ref="D46:G46"/>
    <mergeCell ref="D47:G47"/>
    <mergeCell ref="D48:G48"/>
    <mergeCell ref="A51:G51"/>
  </mergeCells>
  <hyperlinks>
    <hyperlink ref="B2" r:id="rId1"/>
  </hyperlinks>
  <pageMargins left="0.23622047244094491" right="0.23622047244094491" top="0.74803149606299213" bottom="0.74803149606299213" header="0.31496062992125984" footer="0.31496062992125984"/>
  <pageSetup paperSize="9" scale="18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0"/>
  <sheetViews>
    <sheetView view="pageBreakPreview" zoomScale="60" zoomScaleNormal="60" workbookViewId="0">
      <pane xSplit="1" topLeftCell="B1" activePane="topRight" state="frozen"/>
      <selection pane="topRight" activeCell="J8" sqref="J8:M9"/>
    </sheetView>
  </sheetViews>
  <sheetFormatPr defaultColWidth="9.109375" defaultRowHeight="15.6" x14ac:dyDescent="0.3"/>
  <cols>
    <col min="1" max="1" width="56.33203125" style="1" customWidth="1"/>
    <col min="2" max="2" width="29.6640625" style="1" customWidth="1"/>
    <col min="3" max="3" width="18.44140625" style="1" customWidth="1"/>
    <col min="4" max="7" width="15.6640625" style="1" customWidth="1"/>
    <col min="8" max="8" width="15.6640625" style="3" customWidth="1"/>
    <col min="9" max="9" width="10.6640625" style="3" customWidth="1"/>
    <col min="10" max="13" width="15.6640625" style="3" customWidth="1"/>
    <col min="14" max="16384" width="9.109375" style="1"/>
  </cols>
  <sheetData>
    <row r="1" spans="1:13" ht="76.5" customHeight="1" x14ac:dyDescent="0.3">
      <c r="B1" s="495" t="s">
        <v>838</v>
      </c>
      <c r="C1" s="495"/>
      <c r="D1" s="545"/>
      <c r="E1" s="544" t="str">
        <f>Снегозадержатели!D1</f>
        <v>СИСТЕМЫ БЕЗОПАСНОСТИ КРОВЛИ  СНЕГОЗАДЕРЖАТЕЛИ/ КРОВЕЛЬНЫЕ ОГРАЖДЕНИЯ/ ПЕРЕХОДНЫЕ МОСТИКИ/ КРОВЕЛЬНЫЕ И ФАСАДНЫЕ ЛЕСТНИЦЫ/ КРОВЕЛЬНЫЕ АКСЕССУАРЫ/ДЕКОР ИЗ МЕТАЛЛА/КРОВЕЛЬНАЯ ВЕНТИЛЯЦИЯ</v>
      </c>
      <c r="F1" s="544"/>
      <c r="G1" s="544"/>
      <c r="H1" s="544"/>
      <c r="I1" s="108"/>
      <c r="J1" s="108"/>
      <c r="K1" s="108"/>
      <c r="L1" s="108"/>
      <c r="M1" s="108"/>
    </row>
    <row r="2" spans="1:13" ht="21.75" customHeight="1" x14ac:dyDescent="0.3">
      <c r="A2" s="2" t="s">
        <v>49</v>
      </c>
      <c r="B2" s="516" t="s">
        <v>835</v>
      </c>
      <c r="C2" s="516"/>
      <c r="E2" s="3"/>
      <c r="F2" s="3"/>
      <c r="H2" s="1"/>
      <c r="I2" s="1"/>
      <c r="J2" s="1"/>
      <c r="K2" s="1"/>
      <c r="L2" s="1"/>
      <c r="M2" s="1"/>
    </row>
    <row r="3" spans="1:13" ht="17.25" customHeight="1" x14ac:dyDescent="0.3">
      <c r="A3" s="1" t="s">
        <v>815</v>
      </c>
      <c r="B3" s="425" t="str">
        <f>Снегозадержатели!B3</f>
        <v>www.БОРГЕ.РФ</v>
      </c>
      <c r="E3" s="3"/>
      <c r="F3" s="3"/>
      <c r="H3" s="1"/>
      <c r="I3" s="1"/>
      <c r="J3" s="1"/>
      <c r="K3" s="1"/>
      <c r="L3" s="1"/>
      <c r="M3" s="1"/>
    </row>
    <row r="4" spans="1:13" ht="17.25" customHeight="1" x14ac:dyDescent="0.3">
      <c r="A4" s="1" t="s">
        <v>115</v>
      </c>
      <c r="E4" s="3"/>
      <c r="F4" s="3"/>
      <c r="H4" s="1"/>
      <c r="I4" s="1"/>
      <c r="J4" s="1"/>
      <c r="K4" s="1"/>
      <c r="L4" s="1"/>
      <c r="M4" s="1"/>
    </row>
    <row r="5" spans="1:13" ht="17.25" customHeight="1" x14ac:dyDescent="0.3">
      <c r="E5" s="3"/>
      <c r="F5" s="3"/>
      <c r="H5" s="1"/>
      <c r="I5" s="1"/>
      <c r="J5" s="1"/>
      <c r="K5" s="1"/>
      <c r="L5" s="1"/>
      <c r="M5" s="1"/>
    </row>
    <row r="6" spans="1:13" s="91" customFormat="1" ht="18" x14ac:dyDescent="0.35">
      <c r="A6" s="70" t="s">
        <v>59</v>
      </c>
      <c r="B6" s="92"/>
      <c r="C6" s="92"/>
      <c r="D6" s="92"/>
      <c r="E6" s="92"/>
      <c r="F6" s="92"/>
      <c r="H6" s="191" t="s">
        <v>86</v>
      </c>
      <c r="I6" s="191"/>
      <c r="J6" s="191"/>
      <c r="K6" s="191"/>
      <c r="L6" s="191"/>
      <c r="M6" s="191"/>
    </row>
    <row r="7" spans="1:13" x14ac:dyDescent="0.3">
      <c r="A7" s="2"/>
      <c r="B7" s="3"/>
      <c r="C7" s="3"/>
      <c r="D7" s="3"/>
      <c r="E7" s="3"/>
      <c r="F7" s="3"/>
      <c r="H7" s="12"/>
      <c r="I7" s="12"/>
      <c r="J7" s="12"/>
      <c r="K7" s="12"/>
      <c r="L7" s="12"/>
      <c r="M7" s="12"/>
    </row>
    <row r="8" spans="1:13" ht="15.6" customHeight="1" x14ac:dyDescent="0.35">
      <c r="A8" s="70"/>
      <c r="B8" s="92"/>
      <c r="C8" s="92"/>
      <c r="D8" s="481" t="s">
        <v>156</v>
      </c>
      <c r="E8" s="481"/>
      <c r="F8" s="481"/>
      <c r="G8" s="481"/>
      <c r="H8" s="481"/>
      <c r="I8" s="498" t="s">
        <v>178</v>
      </c>
      <c r="J8" s="501" t="s">
        <v>834</v>
      </c>
      <c r="K8" s="502"/>
      <c r="L8" s="502"/>
      <c r="M8" s="503"/>
    </row>
    <row r="9" spans="1:13" ht="39.75" customHeight="1" x14ac:dyDescent="0.35">
      <c r="A9" s="70"/>
      <c r="B9" s="92"/>
      <c r="C9" s="92"/>
      <c r="D9" s="481"/>
      <c r="E9" s="481"/>
      <c r="F9" s="481"/>
      <c r="G9" s="481"/>
      <c r="H9" s="481"/>
      <c r="I9" s="499"/>
      <c r="J9" s="504"/>
      <c r="K9" s="505"/>
      <c r="L9" s="505"/>
      <c r="M9" s="506"/>
    </row>
    <row r="10" spans="1:13" s="89" customFormat="1" ht="27" customHeight="1" x14ac:dyDescent="0.4">
      <c r="A10" s="521" t="s">
        <v>1</v>
      </c>
      <c r="B10" s="521" t="s">
        <v>136</v>
      </c>
      <c r="C10" s="521" t="s">
        <v>2</v>
      </c>
      <c r="D10" s="539" t="s">
        <v>60</v>
      </c>
      <c r="E10" s="541" t="s">
        <v>15</v>
      </c>
      <c r="F10" s="542"/>
      <c r="G10" s="543"/>
      <c r="H10" s="539" t="s">
        <v>155</v>
      </c>
      <c r="I10" s="499"/>
      <c r="J10" s="496" t="s">
        <v>60</v>
      </c>
      <c r="K10" s="497" t="s">
        <v>15</v>
      </c>
      <c r="L10" s="497"/>
      <c r="M10" s="497"/>
    </row>
    <row r="11" spans="1:13" s="90" customFormat="1" ht="68.400000000000006" customHeight="1" x14ac:dyDescent="0.4">
      <c r="A11" s="521"/>
      <c r="B11" s="521"/>
      <c r="C11" s="521"/>
      <c r="D11" s="540"/>
      <c r="E11" s="101" t="s">
        <v>61</v>
      </c>
      <c r="F11" s="98" t="s">
        <v>68</v>
      </c>
      <c r="G11" s="98" t="s">
        <v>69</v>
      </c>
      <c r="H11" s="540"/>
      <c r="I11" s="500"/>
      <c r="J11" s="496"/>
      <c r="K11" s="147" t="s">
        <v>61</v>
      </c>
      <c r="L11" s="147" t="s">
        <v>68</v>
      </c>
      <c r="M11" s="147" t="s">
        <v>69</v>
      </c>
    </row>
    <row r="12" spans="1:13" s="197" customFormat="1" ht="27" customHeight="1" x14ac:dyDescent="0.35">
      <c r="A12" s="476" t="s">
        <v>83</v>
      </c>
      <c r="B12" s="476" t="s">
        <v>153</v>
      </c>
      <c r="C12" s="162" t="s">
        <v>99</v>
      </c>
      <c r="D12" s="72">
        <v>4379</v>
      </c>
      <c r="E12" s="72">
        <v>4758</v>
      </c>
      <c r="F12" s="72">
        <v>5097</v>
      </c>
      <c r="G12" s="72">
        <v>5696</v>
      </c>
      <c r="H12" s="72" t="s">
        <v>72</v>
      </c>
      <c r="I12" s="159">
        <v>0.21</v>
      </c>
      <c r="J12" s="160">
        <f>D12-D12*I12</f>
        <v>3459.41</v>
      </c>
      <c r="K12" s="160">
        <f>E12-E12*I12</f>
        <v>3758.82</v>
      </c>
      <c r="L12" s="160">
        <f>F12-F12*I12</f>
        <v>4026.63</v>
      </c>
      <c r="M12" s="160">
        <f>G12-G12*I12</f>
        <v>4499.84</v>
      </c>
    </row>
    <row r="13" spans="1:13" s="91" customFormat="1" ht="27" customHeight="1" x14ac:dyDescent="0.35">
      <c r="A13" s="535"/>
      <c r="B13" s="535"/>
      <c r="C13" s="173" t="s">
        <v>100</v>
      </c>
      <c r="D13" s="72">
        <v>4716</v>
      </c>
      <c r="E13" s="72">
        <v>4931</v>
      </c>
      <c r="F13" s="72">
        <v>5283</v>
      </c>
      <c r="G13" s="72">
        <v>5912</v>
      </c>
      <c r="H13" s="72" t="s">
        <v>72</v>
      </c>
      <c r="I13" s="159">
        <v>0.21</v>
      </c>
      <c r="J13" s="160">
        <f t="shared" ref="J13:J24" si="0">D13-D13*I13</f>
        <v>3725.64</v>
      </c>
      <c r="K13" s="160">
        <f t="shared" ref="K13:K24" si="1">E13-E13*I13</f>
        <v>3895.49</v>
      </c>
      <c r="L13" s="160">
        <f t="shared" ref="L13:L24" si="2">F13-F13*I13</f>
        <v>4173.57</v>
      </c>
      <c r="M13" s="160">
        <f t="shared" ref="M13:M24" si="3">G13-G13*I13</f>
        <v>4670.4799999999996</v>
      </c>
    </row>
    <row r="14" spans="1:13" s="91" customFormat="1" ht="27" customHeight="1" x14ac:dyDescent="0.35">
      <c r="A14" s="535"/>
      <c r="B14" s="535"/>
      <c r="C14" s="173" t="s">
        <v>101</v>
      </c>
      <c r="D14" s="72">
        <v>4888</v>
      </c>
      <c r="E14" s="72">
        <v>5140</v>
      </c>
      <c r="F14" s="72">
        <v>5507</v>
      </c>
      <c r="G14" s="72">
        <v>6159</v>
      </c>
      <c r="H14" s="72" t="s">
        <v>72</v>
      </c>
      <c r="I14" s="159">
        <v>0.21</v>
      </c>
      <c r="J14" s="160">
        <f t="shared" si="0"/>
        <v>3861.52</v>
      </c>
      <c r="K14" s="160">
        <f t="shared" si="1"/>
        <v>4060.6000000000004</v>
      </c>
      <c r="L14" s="160">
        <f t="shared" si="2"/>
        <v>4350.53</v>
      </c>
      <c r="M14" s="160">
        <f t="shared" si="3"/>
        <v>4865.6100000000006</v>
      </c>
    </row>
    <row r="15" spans="1:13" s="91" customFormat="1" ht="27" customHeight="1" x14ac:dyDescent="0.35">
      <c r="A15" s="476" t="s">
        <v>84</v>
      </c>
      <c r="B15" s="476" t="s">
        <v>153</v>
      </c>
      <c r="C15" s="162" t="s">
        <v>99</v>
      </c>
      <c r="D15" s="72">
        <v>4996</v>
      </c>
      <c r="E15" s="72">
        <v>5277</v>
      </c>
      <c r="F15" s="72">
        <v>5655</v>
      </c>
      <c r="G15" s="72">
        <v>6340</v>
      </c>
      <c r="H15" s="72" t="s">
        <v>72</v>
      </c>
      <c r="I15" s="159">
        <v>0.21</v>
      </c>
      <c r="J15" s="160">
        <f t="shared" si="0"/>
        <v>3946.84</v>
      </c>
      <c r="K15" s="160">
        <f t="shared" si="1"/>
        <v>4168.83</v>
      </c>
      <c r="L15" s="160">
        <f t="shared" si="2"/>
        <v>4467.45</v>
      </c>
      <c r="M15" s="160">
        <f t="shared" si="3"/>
        <v>5008.6000000000004</v>
      </c>
    </row>
    <row r="16" spans="1:13" s="91" customFormat="1" ht="27" customHeight="1" x14ac:dyDescent="0.35">
      <c r="A16" s="535"/>
      <c r="B16" s="535"/>
      <c r="C16" s="173" t="s">
        <v>100</v>
      </c>
      <c r="D16" s="72">
        <v>5008</v>
      </c>
      <c r="E16" s="72">
        <v>5374</v>
      </c>
      <c r="F16" s="72">
        <v>5756</v>
      </c>
      <c r="G16" s="72">
        <v>6447</v>
      </c>
      <c r="H16" s="72" t="s">
        <v>72</v>
      </c>
      <c r="I16" s="159">
        <v>0.21</v>
      </c>
      <c r="J16" s="160">
        <f t="shared" si="0"/>
        <v>3956.3199999999997</v>
      </c>
      <c r="K16" s="160">
        <f t="shared" si="1"/>
        <v>4245.46</v>
      </c>
      <c r="L16" s="160">
        <f t="shared" si="2"/>
        <v>4547.24</v>
      </c>
      <c r="M16" s="160">
        <f t="shared" si="3"/>
        <v>5093.13</v>
      </c>
    </row>
    <row r="17" spans="1:13" s="91" customFormat="1" ht="27" customHeight="1" x14ac:dyDescent="0.35">
      <c r="A17" s="535"/>
      <c r="B17" s="535"/>
      <c r="C17" s="173" t="s">
        <v>101</v>
      </c>
      <c r="D17" s="72">
        <v>5942</v>
      </c>
      <c r="E17" s="72">
        <v>6154</v>
      </c>
      <c r="F17" s="72">
        <v>6593</v>
      </c>
      <c r="G17" s="72">
        <v>7381</v>
      </c>
      <c r="H17" s="72" t="s">
        <v>72</v>
      </c>
      <c r="I17" s="159">
        <v>0.21</v>
      </c>
      <c r="J17" s="160">
        <f t="shared" si="0"/>
        <v>4694.18</v>
      </c>
      <c r="K17" s="160">
        <f t="shared" si="1"/>
        <v>4861.66</v>
      </c>
      <c r="L17" s="160">
        <f t="shared" si="2"/>
        <v>5208.47</v>
      </c>
      <c r="M17" s="160">
        <f t="shared" si="3"/>
        <v>5830.99</v>
      </c>
    </row>
    <row r="18" spans="1:13" s="91" customFormat="1" ht="27" customHeight="1" x14ac:dyDescent="0.35">
      <c r="A18" s="476" t="s">
        <v>721</v>
      </c>
      <c r="B18" s="476" t="s">
        <v>153</v>
      </c>
      <c r="C18" s="162" t="s">
        <v>99</v>
      </c>
      <c r="D18" s="72">
        <v>9745</v>
      </c>
      <c r="E18" s="72">
        <v>10970</v>
      </c>
      <c r="F18" s="72">
        <v>11686</v>
      </c>
      <c r="G18" s="72">
        <v>12772</v>
      </c>
      <c r="H18" s="72" t="s">
        <v>72</v>
      </c>
      <c r="I18" s="159">
        <v>0.21</v>
      </c>
      <c r="J18" s="160">
        <f t="shared" si="0"/>
        <v>7698.55</v>
      </c>
      <c r="K18" s="160">
        <f t="shared" si="1"/>
        <v>8666.2999999999993</v>
      </c>
      <c r="L18" s="160">
        <f t="shared" si="2"/>
        <v>9231.94</v>
      </c>
      <c r="M18" s="160">
        <f t="shared" si="3"/>
        <v>10089.880000000001</v>
      </c>
    </row>
    <row r="19" spans="1:13" s="91" customFormat="1" ht="27" customHeight="1" x14ac:dyDescent="0.35">
      <c r="A19" s="535"/>
      <c r="B19" s="535"/>
      <c r="C19" s="173" t="s">
        <v>100</v>
      </c>
      <c r="D19" s="72">
        <v>9910</v>
      </c>
      <c r="E19" s="72">
        <v>11387</v>
      </c>
      <c r="F19" s="72">
        <v>12129</v>
      </c>
      <c r="G19" s="72">
        <v>13276</v>
      </c>
      <c r="H19" s="72" t="s">
        <v>72</v>
      </c>
      <c r="I19" s="159">
        <v>0.21</v>
      </c>
      <c r="J19" s="160">
        <f t="shared" si="0"/>
        <v>7828.9</v>
      </c>
      <c r="K19" s="160">
        <f t="shared" si="1"/>
        <v>8995.73</v>
      </c>
      <c r="L19" s="160">
        <f t="shared" si="2"/>
        <v>9581.91</v>
      </c>
      <c r="M19" s="160">
        <f t="shared" si="3"/>
        <v>10488.04</v>
      </c>
    </row>
    <row r="20" spans="1:13" s="91" customFormat="1" ht="27" customHeight="1" x14ac:dyDescent="0.35">
      <c r="A20" s="535"/>
      <c r="B20" s="535"/>
      <c r="C20" s="173" t="s">
        <v>101</v>
      </c>
      <c r="D20" s="72">
        <v>10289</v>
      </c>
      <c r="E20" s="72">
        <v>11794</v>
      </c>
      <c r="F20" s="72">
        <v>12564</v>
      </c>
      <c r="G20" s="72">
        <v>13761</v>
      </c>
      <c r="H20" s="72" t="s">
        <v>72</v>
      </c>
      <c r="I20" s="159">
        <v>0.21</v>
      </c>
      <c r="J20" s="160">
        <f t="shared" si="0"/>
        <v>8128.3099999999995</v>
      </c>
      <c r="K20" s="160">
        <f t="shared" si="1"/>
        <v>9317.26</v>
      </c>
      <c r="L20" s="160">
        <f t="shared" si="2"/>
        <v>9925.56</v>
      </c>
      <c r="M20" s="160">
        <f t="shared" si="3"/>
        <v>10871.19</v>
      </c>
    </row>
    <row r="21" spans="1:13" s="91" customFormat="1" ht="27" customHeight="1" x14ac:dyDescent="0.35">
      <c r="A21" s="476" t="s">
        <v>22</v>
      </c>
      <c r="B21" s="476" t="s">
        <v>153</v>
      </c>
      <c r="C21" s="162" t="s">
        <v>99</v>
      </c>
      <c r="D21" s="72">
        <v>5182</v>
      </c>
      <c r="E21" s="72">
        <v>5517</v>
      </c>
      <c r="F21" s="72">
        <v>5876</v>
      </c>
      <c r="G21" s="72">
        <v>6306</v>
      </c>
      <c r="H21" s="72" t="s">
        <v>72</v>
      </c>
      <c r="I21" s="159">
        <v>0.21</v>
      </c>
      <c r="J21" s="160">
        <f t="shared" si="0"/>
        <v>4093.7799999999997</v>
      </c>
      <c r="K21" s="160">
        <f t="shared" si="1"/>
        <v>4358.43</v>
      </c>
      <c r="L21" s="160">
        <f t="shared" si="2"/>
        <v>4642.04</v>
      </c>
      <c r="M21" s="160">
        <f t="shared" si="3"/>
        <v>4981.74</v>
      </c>
    </row>
    <row r="22" spans="1:13" s="91" customFormat="1" ht="27" customHeight="1" x14ac:dyDescent="0.35">
      <c r="A22" s="535"/>
      <c r="B22" s="535"/>
      <c r="C22" s="173" t="s">
        <v>100</v>
      </c>
      <c r="D22" s="72">
        <v>5315</v>
      </c>
      <c r="E22" s="72">
        <v>6107</v>
      </c>
      <c r="F22" s="72">
        <v>6505</v>
      </c>
      <c r="G22" s="72">
        <v>6963</v>
      </c>
      <c r="H22" s="72" t="s">
        <v>72</v>
      </c>
      <c r="I22" s="159">
        <v>0.21</v>
      </c>
      <c r="J22" s="160">
        <f t="shared" si="0"/>
        <v>4198.8500000000004</v>
      </c>
      <c r="K22" s="160">
        <f t="shared" si="1"/>
        <v>4824.53</v>
      </c>
      <c r="L22" s="160">
        <f t="shared" si="2"/>
        <v>5138.95</v>
      </c>
      <c r="M22" s="160">
        <f t="shared" si="3"/>
        <v>5500.77</v>
      </c>
    </row>
    <row r="23" spans="1:13" s="91" customFormat="1" ht="27" customHeight="1" x14ac:dyDescent="0.35">
      <c r="A23" s="535"/>
      <c r="B23" s="535"/>
      <c r="C23" s="173" t="s">
        <v>101</v>
      </c>
      <c r="D23" s="72">
        <v>5739</v>
      </c>
      <c r="E23" s="72">
        <v>6561</v>
      </c>
      <c r="F23" s="72">
        <v>6989</v>
      </c>
      <c r="G23" s="72">
        <v>7489</v>
      </c>
      <c r="H23" s="72" t="s">
        <v>72</v>
      </c>
      <c r="I23" s="159">
        <v>0.21</v>
      </c>
      <c r="J23" s="160">
        <f t="shared" si="0"/>
        <v>4533.8099999999995</v>
      </c>
      <c r="K23" s="160">
        <f t="shared" si="1"/>
        <v>5183.1900000000005</v>
      </c>
      <c r="L23" s="160">
        <f t="shared" si="2"/>
        <v>5521.3099999999995</v>
      </c>
      <c r="M23" s="160">
        <f t="shared" si="3"/>
        <v>5916.3099999999995</v>
      </c>
    </row>
    <row r="24" spans="1:13" s="91" customFormat="1" ht="27" customHeight="1" x14ac:dyDescent="0.35">
      <c r="A24" s="476" t="s">
        <v>48</v>
      </c>
      <c r="B24" s="476" t="s">
        <v>153</v>
      </c>
      <c r="C24" s="162" t="s">
        <v>99</v>
      </c>
      <c r="D24" s="72">
        <v>5182</v>
      </c>
      <c r="E24" s="72">
        <v>5517</v>
      </c>
      <c r="F24" s="72">
        <v>5876</v>
      </c>
      <c r="G24" s="72">
        <v>6306</v>
      </c>
      <c r="H24" s="72" t="s">
        <v>32</v>
      </c>
      <c r="I24" s="159">
        <v>0.21</v>
      </c>
      <c r="J24" s="160">
        <f t="shared" si="0"/>
        <v>4093.7799999999997</v>
      </c>
      <c r="K24" s="160">
        <f t="shared" si="1"/>
        <v>4358.43</v>
      </c>
      <c r="L24" s="160">
        <f t="shared" si="2"/>
        <v>4642.04</v>
      </c>
      <c r="M24" s="160">
        <f t="shared" si="3"/>
        <v>4981.74</v>
      </c>
    </row>
    <row r="25" spans="1:13" s="91" customFormat="1" ht="27" customHeight="1" x14ac:dyDescent="0.35">
      <c r="A25" s="535"/>
      <c r="B25" s="535"/>
      <c r="C25" s="173" t="s">
        <v>100</v>
      </c>
      <c r="D25" s="72">
        <v>5315</v>
      </c>
      <c r="E25" s="72">
        <v>6107</v>
      </c>
      <c r="F25" s="72">
        <v>6505</v>
      </c>
      <c r="G25" s="72">
        <v>6963</v>
      </c>
      <c r="H25" s="72" t="s">
        <v>31</v>
      </c>
      <c r="I25" s="159">
        <v>0.21</v>
      </c>
      <c r="J25" s="160">
        <f t="shared" ref="J25:J26" si="4">D25-D25*I25</f>
        <v>4198.8500000000004</v>
      </c>
      <c r="K25" s="160">
        <f t="shared" ref="K25:K26" si="5">E25-E25*I25</f>
        <v>4824.53</v>
      </c>
      <c r="L25" s="160">
        <f t="shared" ref="L25:L26" si="6">F25-F25*I25</f>
        <v>5138.95</v>
      </c>
      <c r="M25" s="160">
        <f t="shared" ref="M25:M26" si="7">G25-G25*I25</f>
        <v>5500.77</v>
      </c>
    </row>
    <row r="26" spans="1:13" s="91" customFormat="1" ht="27" customHeight="1" x14ac:dyDescent="0.35">
      <c r="A26" s="535"/>
      <c r="B26" s="535"/>
      <c r="C26" s="173" t="s">
        <v>101</v>
      </c>
      <c r="D26" s="72">
        <v>5739</v>
      </c>
      <c r="E26" s="72">
        <v>6561</v>
      </c>
      <c r="F26" s="72">
        <v>6989</v>
      </c>
      <c r="G26" s="72">
        <v>7489</v>
      </c>
      <c r="H26" s="72" t="s">
        <v>31</v>
      </c>
      <c r="I26" s="159">
        <v>0.21</v>
      </c>
      <c r="J26" s="160">
        <f t="shared" si="4"/>
        <v>4533.8099999999995</v>
      </c>
      <c r="K26" s="160">
        <f t="shared" si="5"/>
        <v>5183.1900000000005</v>
      </c>
      <c r="L26" s="160">
        <f t="shared" si="6"/>
        <v>5521.3099999999995</v>
      </c>
      <c r="M26" s="160">
        <f t="shared" si="7"/>
        <v>5916.3099999999995</v>
      </c>
    </row>
    <row r="27" spans="1:13" ht="27" customHeight="1" x14ac:dyDescent="0.3">
      <c r="A27" s="71" t="s">
        <v>137</v>
      </c>
      <c r="B27" s="37"/>
      <c r="C27" s="38"/>
      <c r="D27" s="39"/>
      <c r="E27" s="40"/>
      <c r="F27" s="41"/>
      <c r="G27" s="42"/>
      <c r="H27" s="43"/>
      <c r="I27" s="43"/>
      <c r="J27" s="43"/>
      <c r="K27" s="43"/>
      <c r="L27" s="43"/>
      <c r="M27" s="43"/>
    </row>
    <row r="28" spans="1:13" ht="27" customHeight="1" x14ac:dyDescent="0.3">
      <c r="A28" s="71" t="s">
        <v>138</v>
      </c>
      <c r="B28" s="37"/>
      <c r="C28" s="38"/>
      <c r="D28" s="39"/>
      <c r="E28" s="40"/>
      <c r="F28" s="41"/>
      <c r="G28" s="42"/>
      <c r="H28" s="43"/>
      <c r="I28" s="43"/>
      <c r="J28" s="43"/>
      <c r="K28" s="43"/>
      <c r="L28" s="43"/>
      <c r="M28" s="43"/>
    </row>
    <row r="29" spans="1:13" ht="28.5" customHeight="1" x14ac:dyDescent="0.3">
      <c r="A29" s="9" t="s">
        <v>123</v>
      </c>
      <c r="B29" s="9"/>
      <c r="C29" s="7"/>
      <c r="D29" s="45"/>
      <c r="E29" s="45"/>
      <c r="F29" s="45"/>
      <c r="G29" s="45"/>
      <c r="H29" s="45"/>
      <c r="I29" s="45"/>
      <c r="J29" s="45"/>
      <c r="K29" s="45"/>
      <c r="L29" s="45"/>
      <c r="M29" s="45"/>
    </row>
    <row r="30" spans="1:13" ht="28.5" customHeight="1" x14ac:dyDescent="0.3">
      <c r="A30" s="9"/>
      <c r="B30" s="9"/>
      <c r="C30" s="7"/>
      <c r="D30" s="45"/>
      <c r="E30" s="45"/>
      <c r="F30" s="45"/>
      <c r="G30" s="45"/>
      <c r="H30" s="45"/>
      <c r="I30" s="45"/>
      <c r="J30" s="45"/>
      <c r="K30" s="45"/>
      <c r="L30" s="45"/>
      <c r="M30" s="45"/>
    </row>
    <row r="31" spans="1:13" ht="28.5" customHeight="1" x14ac:dyDescent="0.35">
      <c r="A31" s="70" t="s">
        <v>85</v>
      </c>
      <c r="B31" s="9"/>
      <c r="C31" s="7"/>
      <c r="D31" s="45"/>
      <c r="E31" s="45"/>
      <c r="F31" s="45"/>
      <c r="G31" s="45"/>
      <c r="H31" s="45"/>
      <c r="I31" s="45"/>
      <c r="J31" s="45"/>
      <c r="K31" s="45"/>
      <c r="L31" s="45"/>
      <c r="M31" s="45"/>
    </row>
    <row r="32" spans="1:13" ht="20.399999999999999" customHeight="1" x14ac:dyDescent="0.35">
      <c r="A32" s="9"/>
      <c r="B32" s="9"/>
      <c r="C32" s="92"/>
      <c r="D32" s="481" t="s">
        <v>156</v>
      </c>
      <c r="E32" s="481"/>
      <c r="F32" s="481"/>
      <c r="G32" s="481"/>
      <c r="H32" s="481"/>
      <c r="I32" s="498" t="s">
        <v>178</v>
      </c>
      <c r="J32" s="501" t="s">
        <v>834</v>
      </c>
      <c r="K32" s="502"/>
      <c r="L32" s="502"/>
      <c r="M32" s="503"/>
    </row>
    <row r="33" spans="1:13" ht="42" customHeight="1" x14ac:dyDescent="0.35">
      <c r="A33" s="9"/>
      <c r="B33" s="9"/>
      <c r="C33" s="92"/>
      <c r="D33" s="481"/>
      <c r="E33" s="481"/>
      <c r="F33" s="481"/>
      <c r="G33" s="481"/>
      <c r="H33" s="481"/>
      <c r="I33" s="499"/>
      <c r="J33" s="504"/>
      <c r="K33" s="505"/>
      <c r="L33" s="505"/>
      <c r="M33" s="506"/>
    </row>
    <row r="34" spans="1:13" ht="27" customHeight="1" x14ac:dyDescent="0.3">
      <c r="A34" s="521" t="s">
        <v>1</v>
      </c>
      <c r="B34" s="521" t="s">
        <v>136</v>
      </c>
      <c r="C34" s="521" t="s">
        <v>2</v>
      </c>
      <c r="D34" s="539" t="s">
        <v>60</v>
      </c>
      <c r="E34" s="541" t="s">
        <v>15</v>
      </c>
      <c r="F34" s="542"/>
      <c r="G34" s="543"/>
      <c r="H34" s="539" t="s">
        <v>155</v>
      </c>
      <c r="I34" s="499"/>
      <c r="J34" s="496" t="s">
        <v>60</v>
      </c>
      <c r="K34" s="497" t="s">
        <v>15</v>
      </c>
      <c r="L34" s="497"/>
      <c r="M34" s="497"/>
    </row>
    <row r="35" spans="1:13" s="91" customFormat="1" ht="67.2" customHeight="1" x14ac:dyDescent="0.35">
      <c r="A35" s="521"/>
      <c r="B35" s="521"/>
      <c r="C35" s="521"/>
      <c r="D35" s="540"/>
      <c r="E35" s="155" t="s">
        <v>61</v>
      </c>
      <c r="F35" s="149" t="s">
        <v>68</v>
      </c>
      <c r="G35" s="149" t="s">
        <v>69</v>
      </c>
      <c r="H35" s="540"/>
      <c r="I35" s="500"/>
      <c r="J35" s="496"/>
      <c r="K35" s="152" t="s">
        <v>61</v>
      </c>
      <c r="L35" s="152" t="s">
        <v>68</v>
      </c>
      <c r="M35" s="152" t="s">
        <v>69</v>
      </c>
    </row>
    <row r="36" spans="1:13" s="91" customFormat="1" ht="27" customHeight="1" x14ac:dyDescent="0.35">
      <c r="A36" s="476" t="s">
        <v>89</v>
      </c>
      <c r="B36" s="476" t="s">
        <v>24</v>
      </c>
      <c r="C36" s="162" t="s">
        <v>99</v>
      </c>
      <c r="D36" s="72">
        <v>408</v>
      </c>
      <c r="E36" s="72">
        <v>435</v>
      </c>
      <c r="F36" s="72">
        <v>451</v>
      </c>
      <c r="G36" s="72">
        <v>526</v>
      </c>
      <c r="H36" s="74" t="s">
        <v>72</v>
      </c>
      <c r="I36" s="159">
        <v>0.21</v>
      </c>
      <c r="J36" s="160">
        <f t="shared" ref="J36" si="8">D36-D36*I36</f>
        <v>322.32</v>
      </c>
      <c r="K36" s="160">
        <f t="shared" ref="K36" si="9">E36-E36*I36</f>
        <v>343.65</v>
      </c>
      <c r="L36" s="160">
        <f t="shared" ref="L36" si="10">F36-F36*I36</f>
        <v>356.29</v>
      </c>
      <c r="M36" s="160">
        <f t="shared" ref="M36" si="11">G36-G36*I36</f>
        <v>415.54</v>
      </c>
    </row>
    <row r="37" spans="1:13" s="198" customFormat="1" ht="27" customHeight="1" x14ac:dyDescent="0.35">
      <c r="A37" s="546"/>
      <c r="B37" s="535"/>
      <c r="C37" s="173" t="s">
        <v>100</v>
      </c>
      <c r="D37" s="72">
        <v>576</v>
      </c>
      <c r="E37" s="72">
        <v>622</v>
      </c>
      <c r="F37" s="72">
        <v>644</v>
      </c>
      <c r="G37" s="72">
        <v>732</v>
      </c>
      <c r="H37" s="74" t="s">
        <v>72</v>
      </c>
      <c r="I37" s="159">
        <v>0.21</v>
      </c>
      <c r="J37" s="160">
        <f t="shared" ref="J37:J42" si="12">D37-D37*I37</f>
        <v>455.04</v>
      </c>
      <c r="K37" s="160">
        <f t="shared" ref="K37:K42" si="13">E37-E37*I37</f>
        <v>491.38</v>
      </c>
      <c r="L37" s="160">
        <f t="shared" ref="L37:L42" si="14">F37-F37*I37</f>
        <v>508.76</v>
      </c>
      <c r="M37" s="160">
        <f t="shared" ref="M37:M42" si="15">G37-G37*I37</f>
        <v>578.28</v>
      </c>
    </row>
    <row r="38" spans="1:13" s="198" customFormat="1" ht="27" customHeight="1" x14ac:dyDescent="0.35">
      <c r="A38" s="546"/>
      <c r="B38" s="535"/>
      <c r="C38" s="173" t="s">
        <v>101</v>
      </c>
      <c r="D38" s="72">
        <v>725</v>
      </c>
      <c r="E38" s="72">
        <v>786</v>
      </c>
      <c r="F38" s="72">
        <v>815</v>
      </c>
      <c r="G38" s="72">
        <v>950</v>
      </c>
      <c r="H38" s="74" t="s">
        <v>72</v>
      </c>
      <c r="I38" s="159">
        <v>0.21</v>
      </c>
      <c r="J38" s="160">
        <f t="shared" si="12"/>
        <v>572.75</v>
      </c>
      <c r="K38" s="160">
        <f t="shared" si="13"/>
        <v>620.94000000000005</v>
      </c>
      <c r="L38" s="160">
        <f t="shared" si="14"/>
        <v>643.85</v>
      </c>
      <c r="M38" s="160">
        <f t="shared" si="15"/>
        <v>750.5</v>
      </c>
    </row>
    <row r="39" spans="1:13" s="91" customFormat="1" ht="27" customHeight="1" x14ac:dyDescent="0.35">
      <c r="A39" s="476" t="s">
        <v>90</v>
      </c>
      <c r="B39" s="476" t="s">
        <v>24</v>
      </c>
      <c r="C39" s="162" t="s">
        <v>99</v>
      </c>
      <c r="D39" s="72">
        <v>1027</v>
      </c>
      <c r="E39" s="72">
        <v>1075</v>
      </c>
      <c r="F39" s="72">
        <v>1113</v>
      </c>
      <c r="G39" s="72">
        <v>1301</v>
      </c>
      <c r="H39" s="74" t="s">
        <v>72</v>
      </c>
      <c r="I39" s="159">
        <v>0.21</v>
      </c>
      <c r="J39" s="160">
        <f t="shared" si="12"/>
        <v>811.33</v>
      </c>
      <c r="K39" s="160">
        <f t="shared" si="13"/>
        <v>849.25</v>
      </c>
      <c r="L39" s="160">
        <f t="shared" si="14"/>
        <v>879.27</v>
      </c>
      <c r="M39" s="160">
        <f t="shared" si="15"/>
        <v>1027.79</v>
      </c>
    </row>
    <row r="40" spans="1:13" s="198" customFormat="1" ht="27" customHeight="1" x14ac:dyDescent="0.35">
      <c r="A40" s="546"/>
      <c r="B40" s="535"/>
      <c r="C40" s="173" t="s">
        <v>100</v>
      </c>
      <c r="D40" s="72">
        <v>1098</v>
      </c>
      <c r="E40" s="72">
        <v>1143</v>
      </c>
      <c r="F40" s="72">
        <v>1184</v>
      </c>
      <c r="G40" s="72">
        <v>1380</v>
      </c>
      <c r="H40" s="74" t="s">
        <v>72</v>
      </c>
      <c r="I40" s="159">
        <v>0.21</v>
      </c>
      <c r="J40" s="160">
        <f t="shared" si="12"/>
        <v>867.42000000000007</v>
      </c>
      <c r="K40" s="160">
        <f t="shared" si="13"/>
        <v>902.97</v>
      </c>
      <c r="L40" s="160">
        <f t="shared" si="14"/>
        <v>935.36</v>
      </c>
      <c r="M40" s="160">
        <f t="shared" si="15"/>
        <v>1090.2</v>
      </c>
    </row>
    <row r="41" spans="1:13" s="198" customFormat="1" ht="27" customHeight="1" x14ac:dyDescent="0.35">
      <c r="A41" s="546"/>
      <c r="B41" s="535"/>
      <c r="C41" s="173" t="s">
        <v>101</v>
      </c>
      <c r="D41" s="72">
        <v>1272</v>
      </c>
      <c r="E41" s="72">
        <v>1330</v>
      </c>
      <c r="F41" s="72">
        <v>1377</v>
      </c>
      <c r="G41" s="72">
        <v>1624</v>
      </c>
      <c r="H41" s="74" t="s">
        <v>72</v>
      </c>
      <c r="I41" s="159">
        <v>0.21</v>
      </c>
      <c r="J41" s="160">
        <f t="shared" si="12"/>
        <v>1004.88</v>
      </c>
      <c r="K41" s="160">
        <f t="shared" si="13"/>
        <v>1050.7</v>
      </c>
      <c r="L41" s="160">
        <f t="shared" si="14"/>
        <v>1087.83</v>
      </c>
      <c r="M41" s="160">
        <f t="shared" si="15"/>
        <v>1282.96</v>
      </c>
    </row>
    <row r="42" spans="1:13" s="91" customFormat="1" ht="27" customHeight="1" x14ac:dyDescent="0.35">
      <c r="A42" s="186" t="s">
        <v>29</v>
      </c>
      <c r="B42" s="186" t="s">
        <v>24</v>
      </c>
      <c r="C42" s="185" t="s">
        <v>401</v>
      </c>
      <c r="D42" s="72">
        <v>927</v>
      </c>
      <c r="E42" s="72">
        <v>986</v>
      </c>
      <c r="F42" s="72">
        <v>1020</v>
      </c>
      <c r="G42" s="72">
        <v>1211</v>
      </c>
      <c r="H42" s="74" t="s">
        <v>72</v>
      </c>
      <c r="I42" s="159">
        <v>0.21</v>
      </c>
      <c r="J42" s="160">
        <f t="shared" si="12"/>
        <v>732.33</v>
      </c>
      <c r="K42" s="160">
        <f t="shared" si="13"/>
        <v>778.94</v>
      </c>
      <c r="L42" s="160">
        <f t="shared" si="14"/>
        <v>805.8</v>
      </c>
      <c r="M42" s="160">
        <f t="shared" si="15"/>
        <v>956.69</v>
      </c>
    </row>
    <row r="43" spans="1:13" s="91" customFormat="1" ht="39" customHeight="1" x14ac:dyDescent="0.35">
      <c r="A43" s="199" t="s">
        <v>11</v>
      </c>
      <c r="B43" s="186" t="s">
        <v>24</v>
      </c>
      <c r="C43" s="200" t="s">
        <v>102</v>
      </c>
      <c r="D43" s="72">
        <v>240.7</v>
      </c>
      <c r="E43" s="72">
        <v>240.79999999999998</v>
      </c>
      <c r="F43" s="72">
        <v>249.4</v>
      </c>
      <c r="G43" s="72">
        <v>303.8</v>
      </c>
      <c r="H43" s="74" t="s">
        <v>72</v>
      </c>
      <c r="I43" s="159">
        <v>0.21</v>
      </c>
      <c r="J43" s="160">
        <f t="shared" ref="J43:J50" si="16">D43-D43*I43</f>
        <v>190.15299999999999</v>
      </c>
      <c r="K43" s="160">
        <f t="shared" ref="K43:K46" si="17">E43-E43*I43</f>
        <v>190.23199999999997</v>
      </c>
      <c r="L43" s="160">
        <f t="shared" ref="L43:L46" si="18">F43-F43*I43</f>
        <v>197.02600000000001</v>
      </c>
      <c r="M43" s="160">
        <f t="shared" ref="M43:M46" si="19">G43-G43*I43</f>
        <v>240.00200000000001</v>
      </c>
    </row>
    <row r="44" spans="1:13" s="91" customFormat="1" ht="27" customHeight="1" x14ac:dyDescent="0.35">
      <c r="A44" s="201" t="s">
        <v>118</v>
      </c>
      <c r="B44" s="201" t="s">
        <v>24</v>
      </c>
      <c r="C44" s="200" t="s">
        <v>38</v>
      </c>
      <c r="D44" s="72">
        <v>131</v>
      </c>
      <c r="E44" s="72">
        <v>143</v>
      </c>
      <c r="F44" s="72">
        <v>148</v>
      </c>
      <c r="G44" s="72">
        <v>176</v>
      </c>
      <c r="H44" s="74" t="s">
        <v>38</v>
      </c>
      <c r="I44" s="159">
        <v>0.21</v>
      </c>
      <c r="J44" s="160">
        <f t="shared" si="16"/>
        <v>103.49000000000001</v>
      </c>
      <c r="K44" s="160">
        <f t="shared" si="17"/>
        <v>112.97</v>
      </c>
      <c r="L44" s="160">
        <f t="shared" si="18"/>
        <v>116.92</v>
      </c>
      <c r="M44" s="160">
        <f t="shared" si="19"/>
        <v>139.04</v>
      </c>
    </row>
    <row r="45" spans="1:13" s="91" customFormat="1" ht="27" customHeight="1" x14ac:dyDescent="0.35">
      <c r="A45" s="201" t="s">
        <v>119</v>
      </c>
      <c r="B45" s="201" t="s">
        <v>24</v>
      </c>
      <c r="C45" s="200" t="s">
        <v>38</v>
      </c>
      <c r="D45" s="72">
        <v>115</v>
      </c>
      <c r="E45" s="72">
        <v>126</v>
      </c>
      <c r="F45" s="72">
        <v>131</v>
      </c>
      <c r="G45" s="72">
        <v>158</v>
      </c>
      <c r="H45" s="74" t="s">
        <v>38</v>
      </c>
      <c r="I45" s="159">
        <v>0.21</v>
      </c>
      <c r="J45" s="160">
        <f t="shared" si="16"/>
        <v>90.85</v>
      </c>
      <c r="K45" s="160">
        <f t="shared" si="17"/>
        <v>99.54</v>
      </c>
      <c r="L45" s="160">
        <f t="shared" si="18"/>
        <v>103.49000000000001</v>
      </c>
      <c r="M45" s="160">
        <f t="shared" si="19"/>
        <v>124.82</v>
      </c>
    </row>
    <row r="46" spans="1:13" s="91" customFormat="1" ht="27" customHeight="1" x14ac:dyDescent="0.35">
      <c r="A46" s="201" t="s">
        <v>120</v>
      </c>
      <c r="B46" s="201" t="s">
        <v>24</v>
      </c>
      <c r="C46" s="200" t="s">
        <v>38</v>
      </c>
      <c r="D46" s="72">
        <v>57</v>
      </c>
      <c r="E46" s="72">
        <v>74</v>
      </c>
      <c r="F46" s="72">
        <v>78</v>
      </c>
      <c r="G46" s="72">
        <v>97</v>
      </c>
      <c r="H46" s="74" t="s">
        <v>38</v>
      </c>
      <c r="I46" s="159">
        <v>0.21</v>
      </c>
      <c r="J46" s="160">
        <f t="shared" si="16"/>
        <v>45.03</v>
      </c>
      <c r="K46" s="160">
        <f t="shared" si="17"/>
        <v>58.46</v>
      </c>
      <c r="L46" s="160">
        <f t="shared" si="18"/>
        <v>61.620000000000005</v>
      </c>
      <c r="M46" s="160">
        <f t="shared" si="19"/>
        <v>76.63</v>
      </c>
    </row>
    <row r="47" spans="1:13" s="91" customFormat="1" ht="27" customHeight="1" x14ac:dyDescent="0.35">
      <c r="A47" s="201" t="s">
        <v>121</v>
      </c>
      <c r="B47" s="201" t="s">
        <v>122</v>
      </c>
      <c r="C47" s="200" t="s">
        <v>38</v>
      </c>
      <c r="D47" s="72">
        <v>75.399999999999991</v>
      </c>
      <c r="E47" s="72" t="s">
        <v>38</v>
      </c>
      <c r="F47" s="72" t="s">
        <v>38</v>
      </c>
      <c r="G47" s="72" t="s">
        <v>38</v>
      </c>
      <c r="H47" s="74" t="s">
        <v>38</v>
      </c>
      <c r="I47" s="159">
        <v>0.21</v>
      </c>
      <c r="J47" s="160">
        <f t="shared" si="16"/>
        <v>59.565999999999995</v>
      </c>
      <c r="K47" s="160" t="s">
        <v>32</v>
      </c>
      <c r="L47" s="160" t="s">
        <v>32</v>
      </c>
      <c r="M47" s="160" t="s">
        <v>32</v>
      </c>
    </row>
    <row r="48" spans="1:13" s="91" customFormat="1" ht="58.2" customHeight="1" x14ac:dyDescent="0.35">
      <c r="A48" s="199" t="s">
        <v>112</v>
      </c>
      <c r="B48" s="168" t="s">
        <v>16</v>
      </c>
      <c r="C48" s="202" t="s">
        <v>92</v>
      </c>
      <c r="D48" s="536">
        <v>447</v>
      </c>
      <c r="E48" s="537"/>
      <c r="F48" s="537"/>
      <c r="G48" s="538"/>
      <c r="H48" s="72" t="s">
        <v>72</v>
      </c>
      <c r="I48" s="159">
        <v>0.21</v>
      </c>
      <c r="J48" s="513">
        <f t="shared" si="16"/>
        <v>353.13</v>
      </c>
      <c r="K48" s="514"/>
      <c r="L48" s="514"/>
      <c r="M48" s="515"/>
    </row>
    <row r="49" spans="1:13" s="91" customFormat="1" ht="51" customHeight="1" x14ac:dyDescent="0.35">
      <c r="A49" s="199" t="s">
        <v>113</v>
      </c>
      <c r="B49" s="168" t="s">
        <v>16</v>
      </c>
      <c r="C49" s="202" t="s">
        <v>92</v>
      </c>
      <c r="D49" s="536">
        <v>493</v>
      </c>
      <c r="E49" s="537"/>
      <c r="F49" s="537"/>
      <c r="G49" s="538"/>
      <c r="H49" s="156" t="s">
        <v>32</v>
      </c>
      <c r="I49" s="159">
        <v>0.21</v>
      </c>
      <c r="J49" s="513">
        <f t="shared" si="16"/>
        <v>389.47</v>
      </c>
      <c r="K49" s="514"/>
      <c r="L49" s="514"/>
      <c r="M49" s="515"/>
    </row>
    <row r="50" spans="1:13" s="91" customFormat="1" ht="48" customHeight="1" x14ac:dyDescent="0.35">
      <c r="A50" s="199" t="s">
        <v>114</v>
      </c>
      <c r="B50" s="168" t="s">
        <v>16</v>
      </c>
      <c r="C50" s="202" t="s">
        <v>92</v>
      </c>
      <c r="D50" s="536">
        <v>397</v>
      </c>
      <c r="E50" s="537"/>
      <c r="F50" s="537"/>
      <c r="G50" s="538"/>
      <c r="H50" s="156" t="s">
        <v>32</v>
      </c>
      <c r="I50" s="159">
        <v>0.21</v>
      </c>
      <c r="J50" s="513">
        <f t="shared" si="16"/>
        <v>313.63</v>
      </c>
      <c r="K50" s="514"/>
      <c r="L50" s="514"/>
      <c r="M50" s="515"/>
    </row>
    <row r="51" spans="1:13" ht="27" customHeight="1" x14ac:dyDescent="0.3">
      <c r="A51" s="71" t="s">
        <v>137</v>
      </c>
      <c r="B51" s="37"/>
      <c r="C51" s="38"/>
      <c r="D51" s="39"/>
      <c r="E51" s="40"/>
      <c r="F51" s="41"/>
      <c r="G51" s="42"/>
      <c r="H51" s="43"/>
      <c r="I51" s="43"/>
      <c r="J51" s="43"/>
      <c r="K51" s="43"/>
      <c r="L51" s="43"/>
      <c r="M51" s="43"/>
    </row>
    <row r="52" spans="1:13" ht="27" customHeight="1" x14ac:dyDescent="0.3">
      <c r="A52" s="71" t="s">
        <v>138</v>
      </c>
      <c r="B52" s="37"/>
      <c r="C52" s="38"/>
      <c r="D52" s="39"/>
      <c r="E52" s="40"/>
      <c r="F52" s="41"/>
      <c r="G52" s="42"/>
      <c r="H52" s="43"/>
      <c r="I52" s="43"/>
      <c r="J52" s="43"/>
      <c r="K52" s="43"/>
      <c r="L52" s="43"/>
      <c r="M52" s="43"/>
    </row>
    <row r="53" spans="1:13" ht="28.5" customHeight="1" x14ac:dyDescent="0.3">
      <c r="A53" s="9" t="s">
        <v>123</v>
      </c>
      <c r="B53" s="9"/>
      <c r="C53" s="7"/>
      <c r="D53" s="45"/>
      <c r="E53" s="45"/>
      <c r="F53" s="45"/>
      <c r="G53" s="45"/>
      <c r="H53" s="45"/>
      <c r="I53" s="45"/>
      <c r="J53" s="45"/>
      <c r="K53" s="45"/>
      <c r="L53" s="45"/>
      <c r="M53" s="45"/>
    </row>
    <row r="54" spans="1:13" ht="22.2" customHeight="1" x14ac:dyDescent="0.3"/>
    <row r="55" spans="1:13" ht="22.2" customHeight="1" x14ac:dyDescent="0.3">
      <c r="B55" s="3"/>
      <c r="C55" s="3"/>
      <c r="D55" s="3"/>
    </row>
    <row r="56" spans="1:13" ht="22.2" customHeight="1" x14ac:dyDescent="0.3">
      <c r="B56" s="3"/>
      <c r="C56" s="3"/>
      <c r="D56" s="3"/>
    </row>
    <row r="57" spans="1:13" ht="22.2" customHeight="1" x14ac:dyDescent="0.3">
      <c r="A57" s="35"/>
      <c r="B57" s="35"/>
      <c r="C57" s="35"/>
      <c r="D57" s="3"/>
    </row>
    <row r="58" spans="1:13" ht="22.2" customHeight="1" x14ac:dyDescent="0.3">
      <c r="A58" s="35"/>
      <c r="B58" s="35"/>
      <c r="C58" s="35"/>
      <c r="D58" s="3"/>
    </row>
    <row r="59" spans="1:13" ht="22.2" customHeight="1" x14ac:dyDescent="0.3">
      <c r="A59" s="35"/>
      <c r="B59" s="35"/>
      <c r="C59" s="35"/>
      <c r="D59" s="3"/>
    </row>
    <row r="60" spans="1:13" ht="22.2" customHeight="1" x14ac:dyDescent="0.3">
      <c r="A60" s="35"/>
      <c r="B60" s="35"/>
      <c r="C60" s="35"/>
      <c r="D60" s="3"/>
    </row>
    <row r="61" spans="1:13" ht="22.2" customHeight="1" x14ac:dyDescent="0.3">
      <c r="A61" s="35"/>
      <c r="B61" s="35"/>
      <c r="C61" s="35"/>
      <c r="D61" s="3"/>
    </row>
    <row r="62" spans="1:13" ht="22.2" customHeight="1" x14ac:dyDescent="0.3">
      <c r="A62" s="35"/>
      <c r="B62" s="35"/>
      <c r="C62" s="35"/>
      <c r="D62" s="3"/>
    </row>
    <row r="63" spans="1:13" ht="22.2" customHeight="1" x14ac:dyDescent="0.3"/>
    <row r="64" spans="1:13" x14ac:dyDescent="0.3">
      <c r="B64" s="3"/>
      <c r="C64" s="3"/>
      <c r="D64" s="3"/>
    </row>
    <row r="65" spans="2:4" x14ac:dyDescent="0.3">
      <c r="B65" s="3"/>
      <c r="C65" s="3"/>
      <c r="D65" s="3"/>
    </row>
    <row r="66" spans="2:4" x14ac:dyDescent="0.3">
      <c r="B66" s="3"/>
      <c r="C66" s="3"/>
      <c r="D66" s="3"/>
    </row>
    <row r="67" spans="2:4" x14ac:dyDescent="0.3">
      <c r="B67" s="3"/>
      <c r="C67" s="3"/>
      <c r="D67" s="3"/>
    </row>
    <row r="68" spans="2:4" x14ac:dyDescent="0.3">
      <c r="B68" s="3"/>
      <c r="C68" s="3"/>
      <c r="D68" s="3"/>
    </row>
    <row r="69" spans="2:4" x14ac:dyDescent="0.3">
      <c r="B69" s="3"/>
      <c r="C69" s="3"/>
      <c r="D69" s="3"/>
    </row>
    <row r="70" spans="2:4" x14ac:dyDescent="0.3">
      <c r="B70" s="3"/>
      <c r="C70" s="3"/>
      <c r="D70" s="3"/>
    </row>
  </sheetData>
  <mergeCells count="45">
    <mergeCell ref="I8:I11"/>
    <mergeCell ref="J8:M9"/>
    <mergeCell ref="J10:J11"/>
    <mergeCell ref="K10:M10"/>
    <mergeCell ref="J34:J35"/>
    <mergeCell ref="K34:M34"/>
    <mergeCell ref="J50:M50"/>
    <mergeCell ref="B15:B17"/>
    <mergeCell ref="B24:B26"/>
    <mergeCell ref="A36:A38"/>
    <mergeCell ref="B36:B38"/>
    <mergeCell ref="B21:B23"/>
    <mergeCell ref="A24:A26"/>
    <mergeCell ref="A39:A41"/>
    <mergeCell ref="B39:B41"/>
    <mergeCell ref="D50:G50"/>
    <mergeCell ref="I32:I35"/>
    <mergeCell ref="J32:M33"/>
    <mergeCell ref="D49:G49"/>
    <mergeCell ref="J48:M48"/>
    <mergeCell ref="J49:M49"/>
    <mergeCell ref="E1:H1"/>
    <mergeCell ref="H10:H11"/>
    <mergeCell ref="A10:A11"/>
    <mergeCell ref="B10:B11"/>
    <mergeCell ref="C10:C11"/>
    <mergeCell ref="E10:G10"/>
    <mergeCell ref="D10:D11"/>
    <mergeCell ref="B1:D1"/>
    <mergeCell ref="D8:H9"/>
    <mergeCell ref="B2:C2"/>
    <mergeCell ref="A12:A14"/>
    <mergeCell ref="B12:B14"/>
    <mergeCell ref="A15:A17"/>
    <mergeCell ref="D48:G48"/>
    <mergeCell ref="A21:A23"/>
    <mergeCell ref="D32:H33"/>
    <mergeCell ref="A34:A35"/>
    <mergeCell ref="B34:B35"/>
    <mergeCell ref="C34:C35"/>
    <mergeCell ref="D34:D35"/>
    <mergeCell ref="E34:G34"/>
    <mergeCell ref="H34:H35"/>
    <mergeCell ref="A18:A20"/>
    <mergeCell ref="B18:B20"/>
  </mergeCells>
  <pageMargins left="0.23622047244094491" right="0.23622047244094491" top="0.31496062992125984" bottom="0.74803149606299213" header="0.31496062992125984" footer="0.31496062992125984"/>
  <pageSetup paperSize="9" scale="3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9"/>
  <sheetViews>
    <sheetView view="pageBreakPreview" zoomScale="60" zoomScaleNormal="75" workbookViewId="0">
      <selection activeCell="G14" sqref="G14"/>
    </sheetView>
  </sheetViews>
  <sheetFormatPr defaultRowHeight="15.6" x14ac:dyDescent="0.3"/>
  <cols>
    <col min="1" max="1" width="24.5546875" style="1" customWidth="1"/>
    <col min="2" max="2" width="42.5546875" style="1" customWidth="1"/>
    <col min="3" max="3" width="40.109375" style="1" customWidth="1"/>
    <col min="4" max="4" width="11.6640625" style="3" customWidth="1"/>
    <col min="5" max="5" width="11.33203125" style="3" customWidth="1"/>
    <col min="6" max="8" width="14.5546875" style="1" customWidth="1"/>
    <col min="9" max="236" width="8.88671875" style="1"/>
    <col min="237" max="237" width="21.33203125" style="1" customWidth="1"/>
    <col min="238" max="238" width="24.33203125" style="1" customWidth="1"/>
    <col min="239" max="239" width="18.44140625" style="1" customWidth="1"/>
    <col min="240" max="492" width="8.88671875" style="1"/>
    <col min="493" max="493" width="21.33203125" style="1" customWidth="1"/>
    <col min="494" max="494" width="24.33203125" style="1" customWidth="1"/>
    <col min="495" max="495" width="18.44140625" style="1" customWidth="1"/>
    <col min="496" max="748" width="8.88671875" style="1"/>
    <col min="749" max="749" width="21.33203125" style="1" customWidth="1"/>
    <col min="750" max="750" width="24.33203125" style="1" customWidth="1"/>
    <col min="751" max="751" width="18.44140625" style="1" customWidth="1"/>
    <col min="752" max="1004" width="8.88671875" style="1"/>
    <col min="1005" max="1005" width="21.33203125" style="1" customWidth="1"/>
    <col min="1006" max="1006" width="24.33203125" style="1" customWidth="1"/>
    <col min="1007" max="1007" width="18.44140625" style="1" customWidth="1"/>
    <col min="1008" max="1260" width="8.88671875" style="1"/>
    <col min="1261" max="1261" width="21.33203125" style="1" customWidth="1"/>
    <col min="1262" max="1262" width="24.33203125" style="1" customWidth="1"/>
    <col min="1263" max="1263" width="18.44140625" style="1" customWidth="1"/>
    <col min="1264" max="1516" width="8.88671875" style="1"/>
    <col min="1517" max="1517" width="21.33203125" style="1" customWidth="1"/>
    <col min="1518" max="1518" width="24.33203125" style="1" customWidth="1"/>
    <col min="1519" max="1519" width="18.44140625" style="1" customWidth="1"/>
    <col min="1520" max="1772" width="8.88671875" style="1"/>
    <col min="1773" max="1773" width="21.33203125" style="1" customWidth="1"/>
    <col min="1774" max="1774" width="24.33203125" style="1" customWidth="1"/>
    <col min="1775" max="1775" width="18.44140625" style="1" customWidth="1"/>
    <col min="1776" max="2028" width="8.88671875" style="1"/>
    <col min="2029" max="2029" width="21.33203125" style="1" customWidth="1"/>
    <col min="2030" max="2030" width="24.33203125" style="1" customWidth="1"/>
    <col min="2031" max="2031" width="18.44140625" style="1" customWidth="1"/>
    <col min="2032" max="2284" width="8.88671875" style="1"/>
    <col min="2285" max="2285" width="21.33203125" style="1" customWidth="1"/>
    <col min="2286" max="2286" width="24.33203125" style="1" customWidth="1"/>
    <col min="2287" max="2287" width="18.44140625" style="1" customWidth="1"/>
    <col min="2288" max="2540" width="8.88671875" style="1"/>
    <col min="2541" max="2541" width="21.33203125" style="1" customWidth="1"/>
    <col min="2542" max="2542" width="24.33203125" style="1" customWidth="1"/>
    <col min="2543" max="2543" width="18.44140625" style="1" customWidth="1"/>
    <col min="2544" max="2796" width="8.88671875" style="1"/>
    <col min="2797" max="2797" width="21.33203125" style="1" customWidth="1"/>
    <col min="2798" max="2798" width="24.33203125" style="1" customWidth="1"/>
    <col min="2799" max="2799" width="18.44140625" style="1" customWidth="1"/>
    <col min="2800" max="3052" width="8.88671875" style="1"/>
    <col min="3053" max="3053" width="21.33203125" style="1" customWidth="1"/>
    <col min="3054" max="3054" width="24.33203125" style="1" customWidth="1"/>
    <col min="3055" max="3055" width="18.44140625" style="1" customWidth="1"/>
    <col min="3056" max="3308" width="8.88671875" style="1"/>
    <col min="3309" max="3309" width="21.33203125" style="1" customWidth="1"/>
    <col min="3310" max="3310" width="24.33203125" style="1" customWidth="1"/>
    <col min="3311" max="3311" width="18.44140625" style="1" customWidth="1"/>
    <col min="3312" max="3564" width="8.88671875" style="1"/>
    <col min="3565" max="3565" width="21.33203125" style="1" customWidth="1"/>
    <col min="3566" max="3566" width="24.33203125" style="1" customWidth="1"/>
    <col min="3567" max="3567" width="18.44140625" style="1" customWidth="1"/>
    <col min="3568" max="3820" width="8.88671875" style="1"/>
    <col min="3821" max="3821" width="21.33203125" style="1" customWidth="1"/>
    <col min="3822" max="3822" width="24.33203125" style="1" customWidth="1"/>
    <col min="3823" max="3823" width="18.44140625" style="1" customWidth="1"/>
    <col min="3824" max="4076" width="8.88671875" style="1"/>
    <col min="4077" max="4077" width="21.33203125" style="1" customWidth="1"/>
    <col min="4078" max="4078" width="24.33203125" style="1" customWidth="1"/>
    <col min="4079" max="4079" width="18.44140625" style="1" customWidth="1"/>
    <col min="4080" max="4332" width="8.88671875" style="1"/>
    <col min="4333" max="4333" width="21.33203125" style="1" customWidth="1"/>
    <col min="4334" max="4334" width="24.33203125" style="1" customWidth="1"/>
    <col min="4335" max="4335" width="18.44140625" style="1" customWidth="1"/>
    <col min="4336" max="4588" width="8.88671875" style="1"/>
    <col min="4589" max="4589" width="21.33203125" style="1" customWidth="1"/>
    <col min="4590" max="4590" width="24.33203125" style="1" customWidth="1"/>
    <col min="4591" max="4591" width="18.44140625" style="1" customWidth="1"/>
    <col min="4592" max="4844" width="8.88671875" style="1"/>
    <col min="4845" max="4845" width="21.33203125" style="1" customWidth="1"/>
    <col min="4846" max="4846" width="24.33203125" style="1" customWidth="1"/>
    <col min="4847" max="4847" width="18.44140625" style="1" customWidth="1"/>
    <col min="4848" max="5100" width="8.88671875" style="1"/>
    <col min="5101" max="5101" width="21.33203125" style="1" customWidth="1"/>
    <col min="5102" max="5102" width="24.33203125" style="1" customWidth="1"/>
    <col min="5103" max="5103" width="18.44140625" style="1" customWidth="1"/>
    <col min="5104" max="5356" width="8.88671875" style="1"/>
    <col min="5357" max="5357" width="21.33203125" style="1" customWidth="1"/>
    <col min="5358" max="5358" width="24.33203125" style="1" customWidth="1"/>
    <col min="5359" max="5359" width="18.44140625" style="1" customWidth="1"/>
    <col min="5360" max="5612" width="8.88671875" style="1"/>
    <col min="5613" max="5613" width="21.33203125" style="1" customWidth="1"/>
    <col min="5614" max="5614" width="24.33203125" style="1" customWidth="1"/>
    <col min="5615" max="5615" width="18.44140625" style="1" customWidth="1"/>
    <col min="5616" max="5868" width="8.88671875" style="1"/>
    <col min="5869" max="5869" width="21.33203125" style="1" customWidth="1"/>
    <col min="5870" max="5870" width="24.33203125" style="1" customWidth="1"/>
    <col min="5871" max="5871" width="18.44140625" style="1" customWidth="1"/>
    <col min="5872" max="6124" width="8.88671875" style="1"/>
    <col min="6125" max="6125" width="21.33203125" style="1" customWidth="1"/>
    <col min="6126" max="6126" width="24.33203125" style="1" customWidth="1"/>
    <col min="6127" max="6127" width="18.44140625" style="1" customWidth="1"/>
    <col min="6128" max="6380" width="8.88671875" style="1"/>
    <col min="6381" max="6381" width="21.33203125" style="1" customWidth="1"/>
    <col min="6382" max="6382" width="24.33203125" style="1" customWidth="1"/>
    <col min="6383" max="6383" width="18.44140625" style="1" customWidth="1"/>
    <col min="6384" max="6636" width="8.88671875" style="1"/>
    <col min="6637" max="6637" width="21.33203125" style="1" customWidth="1"/>
    <col min="6638" max="6638" width="24.33203125" style="1" customWidth="1"/>
    <col min="6639" max="6639" width="18.44140625" style="1" customWidth="1"/>
    <col min="6640" max="6892" width="8.88671875" style="1"/>
    <col min="6893" max="6893" width="21.33203125" style="1" customWidth="1"/>
    <col min="6894" max="6894" width="24.33203125" style="1" customWidth="1"/>
    <col min="6895" max="6895" width="18.44140625" style="1" customWidth="1"/>
    <col min="6896" max="7148" width="8.88671875" style="1"/>
    <col min="7149" max="7149" width="21.33203125" style="1" customWidth="1"/>
    <col min="7150" max="7150" width="24.33203125" style="1" customWidth="1"/>
    <col min="7151" max="7151" width="18.44140625" style="1" customWidth="1"/>
    <col min="7152" max="7404" width="8.88671875" style="1"/>
    <col min="7405" max="7405" width="21.33203125" style="1" customWidth="1"/>
    <col min="7406" max="7406" width="24.33203125" style="1" customWidth="1"/>
    <col min="7407" max="7407" width="18.44140625" style="1" customWidth="1"/>
    <col min="7408" max="7660" width="8.88671875" style="1"/>
    <col min="7661" max="7661" width="21.33203125" style="1" customWidth="1"/>
    <col min="7662" max="7662" width="24.33203125" style="1" customWidth="1"/>
    <col min="7663" max="7663" width="18.44140625" style="1" customWidth="1"/>
    <col min="7664" max="7916" width="8.88671875" style="1"/>
    <col min="7917" max="7917" width="21.33203125" style="1" customWidth="1"/>
    <col min="7918" max="7918" width="24.33203125" style="1" customWidth="1"/>
    <col min="7919" max="7919" width="18.44140625" style="1" customWidth="1"/>
    <col min="7920" max="8172" width="8.88671875" style="1"/>
    <col min="8173" max="8173" width="21.33203125" style="1" customWidth="1"/>
    <col min="8174" max="8174" width="24.33203125" style="1" customWidth="1"/>
    <col min="8175" max="8175" width="18.44140625" style="1" customWidth="1"/>
    <col min="8176" max="8428" width="8.88671875" style="1"/>
    <col min="8429" max="8429" width="21.33203125" style="1" customWidth="1"/>
    <col min="8430" max="8430" width="24.33203125" style="1" customWidth="1"/>
    <col min="8431" max="8431" width="18.44140625" style="1" customWidth="1"/>
    <col min="8432" max="8684" width="8.88671875" style="1"/>
    <col min="8685" max="8685" width="21.33203125" style="1" customWidth="1"/>
    <col min="8686" max="8686" width="24.33203125" style="1" customWidth="1"/>
    <col min="8687" max="8687" width="18.44140625" style="1" customWidth="1"/>
    <col min="8688" max="8940" width="8.88671875" style="1"/>
    <col min="8941" max="8941" width="21.33203125" style="1" customWidth="1"/>
    <col min="8942" max="8942" width="24.33203125" style="1" customWidth="1"/>
    <col min="8943" max="8943" width="18.44140625" style="1" customWidth="1"/>
    <col min="8944" max="9196" width="8.88671875" style="1"/>
    <col min="9197" max="9197" width="21.33203125" style="1" customWidth="1"/>
    <col min="9198" max="9198" width="24.33203125" style="1" customWidth="1"/>
    <col min="9199" max="9199" width="18.44140625" style="1" customWidth="1"/>
    <col min="9200" max="9452" width="8.88671875" style="1"/>
    <col min="9453" max="9453" width="21.33203125" style="1" customWidth="1"/>
    <col min="9454" max="9454" width="24.33203125" style="1" customWidth="1"/>
    <col min="9455" max="9455" width="18.44140625" style="1" customWidth="1"/>
    <col min="9456" max="9708" width="8.88671875" style="1"/>
    <col min="9709" max="9709" width="21.33203125" style="1" customWidth="1"/>
    <col min="9710" max="9710" width="24.33203125" style="1" customWidth="1"/>
    <col min="9711" max="9711" width="18.44140625" style="1" customWidth="1"/>
    <col min="9712" max="9964" width="8.88671875" style="1"/>
    <col min="9965" max="9965" width="21.33203125" style="1" customWidth="1"/>
    <col min="9966" max="9966" width="24.33203125" style="1" customWidth="1"/>
    <col min="9967" max="9967" width="18.44140625" style="1" customWidth="1"/>
    <col min="9968" max="10220" width="8.88671875" style="1"/>
    <col min="10221" max="10221" width="21.33203125" style="1" customWidth="1"/>
    <col min="10222" max="10222" width="24.33203125" style="1" customWidth="1"/>
    <col min="10223" max="10223" width="18.44140625" style="1" customWidth="1"/>
    <col min="10224" max="10476" width="8.88671875" style="1"/>
    <col min="10477" max="10477" width="21.33203125" style="1" customWidth="1"/>
    <col min="10478" max="10478" width="24.33203125" style="1" customWidth="1"/>
    <col min="10479" max="10479" width="18.44140625" style="1" customWidth="1"/>
    <col min="10480" max="10732" width="8.88671875" style="1"/>
    <col min="10733" max="10733" width="21.33203125" style="1" customWidth="1"/>
    <col min="10734" max="10734" width="24.33203125" style="1" customWidth="1"/>
    <col min="10735" max="10735" width="18.44140625" style="1" customWidth="1"/>
    <col min="10736" max="10988" width="8.88671875" style="1"/>
    <col min="10989" max="10989" width="21.33203125" style="1" customWidth="1"/>
    <col min="10990" max="10990" width="24.33203125" style="1" customWidth="1"/>
    <col min="10991" max="10991" width="18.44140625" style="1" customWidth="1"/>
    <col min="10992" max="11244" width="8.88671875" style="1"/>
    <col min="11245" max="11245" width="21.33203125" style="1" customWidth="1"/>
    <col min="11246" max="11246" width="24.33203125" style="1" customWidth="1"/>
    <col min="11247" max="11247" width="18.44140625" style="1" customWidth="1"/>
    <col min="11248" max="11500" width="8.88671875" style="1"/>
    <col min="11501" max="11501" width="21.33203125" style="1" customWidth="1"/>
    <col min="11502" max="11502" width="24.33203125" style="1" customWidth="1"/>
    <col min="11503" max="11503" width="18.44140625" style="1" customWidth="1"/>
    <col min="11504" max="11756" width="8.88671875" style="1"/>
    <col min="11757" max="11757" width="21.33203125" style="1" customWidth="1"/>
    <col min="11758" max="11758" width="24.33203125" style="1" customWidth="1"/>
    <col min="11759" max="11759" width="18.44140625" style="1" customWidth="1"/>
    <col min="11760" max="12012" width="8.88671875" style="1"/>
    <col min="12013" max="12013" width="21.33203125" style="1" customWidth="1"/>
    <col min="12014" max="12014" width="24.33203125" style="1" customWidth="1"/>
    <col min="12015" max="12015" width="18.44140625" style="1" customWidth="1"/>
    <col min="12016" max="12268" width="8.88671875" style="1"/>
    <col min="12269" max="12269" width="21.33203125" style="1" customWidth="1"/>
    <col min="12270" max="12270" width="24.33203125" style="1" customWidth="1"/>
    <col min="12271" max="12271" width="18.44140625" style="1" customWidth="1"/>
    <col min="12272" max="12524" width="8.88671875" style="1"/>
    <col min="12525" max="12525" width="21.33203125" style="1" customWidth="1"/>
    <col min="12526" max="12526" width="24.33203125" style="1" customWidth="1"/>
    <col min="12527" max="12527" width="18.44140625" style="1" customWidth="1"/>
    <col min="12528" max="12780" width="8.88671875" style="1"/>
    <col min="12781" max="12781" width="21.33203125" style="1" customWidth="1"/>
    <col min="12782" max="12782" width="24.33203125" style="1" customWidth="1"/>
    <col min="12783" max="12783" width="18.44140625" style="1" customWidth="1"/>
    <col min="12784" max="13036" width="8.88671875" style="1"/>
    <col min="13037" max="13037" width="21.33203125" style="1" customWidth="1"/>
    <col min="13038" max="13038" width="24.33203125" style="1" customWidth="1"/>
    <col min="13039" max="13039" width="18.44140625" style="1" customWidth="1"/>
    <col min="13040" max="13292" width="8.88671875" style="1"/>
    <col min="13293" max="13293" width="21.33203125" style="1" customWidth="1"/>
    <col min="13294" max="13294" width="24.33203125" style="1" customWidth="1"/>
    <col min="13295" max="13295" width="18.44140625" style="1" customWidth="1"/>
    <col min="13296" max="13548" width="8.88671875" style="1"/>
    <col min="13549" max="13549" width="21.33203125" style="1" customWidth="1"/>
    <col min="13550" max="13550" width="24.33203125" style="1" customWidth="1"/>
    <col min="13551" max="13551" width="18.44140625" style="1" customWidth="1"/>
    <col min="13552" max="13804" width="8.88671875" style="1"/>
    <col min="13805" max="13805" width="21.33203125" style="1" customWidth="1"/>
    <col min="13806" max="13806" width="24.33203125" style="1" customWidth="1"/>
    <col min="13807" max="13807" width="18.44140625" style="1" customWidth="1"/>
    <col min="13808" max="14060" width="8.88671875" style="1"/>
    <col min="14061" max="14061" width="21.33203125" style="1" customWidth="1"/>
    <col min="14062" max="14062" width="24.33203125" style="1" customWidth="1"/>
    <col min="14063" max="14063" width="18.44140625" style="1" customWidth="1"/>
    <col min="14064" max="14316" width="8.88671875" style="1"/>
    <col min="14317" max="14317" width="21.33203125" style="1" customWidth="1"/>
    <col min="14318" max="14318" width="24.33203125" style="1" customWidth="1"/>
    <col min="14319" max="14319" width="18.44140625" style="1" customWidth="1"/>
    <col min="14320" max="14572" width="8.88671875" style="1"/>
    <col min="14573" max="14573" width="21.33203125" style="1" customWidth="1"/>
    <col min="14574" max="14574" width="24.33203125" style="1" customWidth="1"/>
    <col min="14575" max="14575" width="18.44140625" style="1" customWidth="1"/>
    <col min="14576" max="14828" width="8.88671875" style="1"/>
    <col min="14829" max="14829" width="21.33203125" style="1" customWidth="1"/>
    <col min="14830" max="14830" width="24.33203125" style="1" customWidth="1"/>
    <col min="14831" max="14831" width="18.44140625" style="1" customWidth="1"/>
    <col min="14832" max="15084" width="8.88671875" style="1"/>
    <col min="15085" max="15085" width="21.33203125" style="1" customWidth="1"/>
    <col min="15086" max="15086" width="24.33203125" style="1" customWidth="1"/>
    <col min="15087" max="15087" width="18.44140625" style="1" customWidth="1"/>
    <col min="15088" max="15340" width="8.88671875" style="1"/>
    <col min="15341" max="15341" width="21.33203125" style="1" customWidth="1"/>
    <col min="15342" max="15342" width="24.33203125" style="1" customWidth="1"/>
    <col min="15343" max="15343" width="18.44140625" style="1" customWidth="1"/>
    <col min="15344" max="15596" width="8.88671875" style="1"/>
    <col min="15597" max="15597" width="21.33203125" style="1" customWidth="1"/>
    <col min="15598" max="15598" width="24.33203125" style="1" customWidth="1"/>
    <col min="15599" max="15599" width="18.44140625" style="1" customWidth="1"/>
    <col min="15600" max="15852" width="8.88671875" style="1"/>
    <col min="15853" max="15853" width="21.33203125" style="1" customWidth="1"/>
    <col min="15854" max="15854" width="24.33203125" style="1" customWidth="1"/>
    <col min="15855" max="15855" width="18.44140625" style="1" customWidth="1"/>
    <col min="15856" max="16108" width="8.88671875" style="1"/>
    <col min="16109" max="16109" width="21.33203125" style="1" customWidth="1"/>
    <col min="16110" max="16110" width="24.33203125" style="1" customWidth="1"/>
    <col min="16111" max="16111" width="18.44140625" style="1" customWidth="1"/>
    <col min="16112" max="16363" width="8.88671875" style="1"/>
    <col min="16364" max="16384" width="9.33203125" style="1" customWidth="1"/>
  </cols>
  <sheetData>
    <row r="1" spans="1:8" ht="89.25" customHeight="1" x14ac:dyDescent="0.3">
      <c r="C1" s="106" t="s">
        <v>839</v>
      </c>
      <c r="D1" s="544" t="str">
        <f>[1]Снегозадержатели!F1</f>
        <v>СИСТЕМЫ БЕЗОПАСНОСТИ КРОВЛИ  СНЕГОЗАДЕРЖАТЕЛИ/ КРОВЕЛЬНЫЕ ОГРАЖДЕНИЯ/ ПЕРЕХОДНЫЕ МОСТИКИ/ КРОВЕЛЬНЫЕ И ФАСАДНЫЕ ЛЕСТНИЦЫ/ КРОВЕЛЬНЫЕ АКСЕССУАРЫ/ДЕКОР ИЗ МЕТАЛЛА/КРОВЕЛЬНАЯ ВЕНТИЛЯЦИЯ</v>
      </c>
      <c r="E1" s="544"/>
      <c r="F1" s="544"/>
      <c r="G1" s="111"/>
    </row>
    <row r="2" spans="1:8" ht="21.75" customHeight="1" x14ac:dyDescent="0.3">
      <c r="A2" s="2" t="s">
        <v>49</v>
      </c>
      <c r="C2" s="106" t="s">
        <v>0</v>
      </c>
      <c r="D2" s="553"/>
      <c r="E2" s="553"/>
      <c r="F2" s="553"/>
      <c r="G2" s="3"/>
    </row>
    <row r="3" spans="1:8" ht="44.25" customHeight="1" x14ac:dyDescent="0.3">
      <c r="A3" s="1" t="s">
        <v>815</v>
      </c>
      <c r="C3" s="106" t="s">
        <v>0</v>
      </c>
      <c r="D3" s="553"/>
      <c r="E3" s="553"/>
      <c r="F3" s="553"/>
      <c r="G3" s="3"/>
    </row>
    <row r="4" spans="1:8" ht="17.25" customHeight="1" x14ac:dyDescent="0.3">
      <c r="A4" s="1" t="s">
        <v>115</v>
      </c>
      <c r="C4" s="516" t="s">
        <v>840</v>
      </c>
      <c r="D4" s="516"/>
      <c r="E4" s="1"/>
      <c r="G4" s="3"/>
    </row>
    <row r="5" spans="1:8" s="91" customFormat="1" ht="15.75" customHeight="1" x14ac:dyDescent="0.35">
      <c r="A5" s="70" t="s">
        <v>183</v>
      </c>
      <c r="C5" s="176"/>
      <c r="D5" s="92"/>
      <c r="E5" s="92"/>
      <c r="F5" s="203" t="s">
        <v>182</v>
      </c>
    </row>
    <row r="6" spans="1:8" s="70" customFormat="1" ht="37.5" customHeight="1" x14ac:dyDescent="0.35">
      <c r="A6" s="554" t="s">
        <v>1</v>
      </c>
      <c r="B6" s="554"/>
      <c r="C6" s="149" t="s">
        <v>181</v>
      </c>
      <c r="D6" s="149" t="s">
        <v>180</v>
      </c>
      <c r="E6" s="155" t="s">
        <v>179</v>
      </c>
      <c r="F6" s="149" t="s">
        <v>192</v>
      </c>
      <c r="G6" s="152" t="s">
        <v>178</v>
      </c>
      <c r="H6" s="152" t="s">
        <v>192</v>
      </c>
    </row>
    <row r="7" spans="1:8" s="91" customFormat="1" ht="36" x14ac:dyDescent="0.35">
      <c r="A7" s="477" t="s">
        <v>371</v>
      </c>
      <c r="B7" s="477"/>
      <c r="C7" s="199" t="s">
        <v>372</v>
      </c>
      <c r="D7" s="369">
        <v>1100</v>
      </c>
      <c r="E7" s="369">
        <v>100</v>
      </c>
      <c r="F7" s="369">
        <v>28</v>
      </c>
      <c r="G7" s="204">
        <v>0.05</v>
      </c>
      <c r="H7" s="205">
        <f t="shared" ref="H7:H39" si="0">F7-F7*G7</f>
        <v>26.6</v>
      </c>
    </row>
    <row r="8" spans="1:8" s="91" customFormat="1" ht="18" x14ac:dyDescent="0.35">
      <c r="A8" s="547" t="s">
        <v>373</v>
      </c>
      <c r="B8" s="548"/>
      <c r="C8" s="199" t="s">
        <v>374</v>
      </c>
      <c r="D8" s="369">
        <v>1100</v>
      </c>
      <c r="E8" s="369">
        <v>100</v>
      </c>
      <c r="F8" s="369">
        <v>23</v>
      </c>
      <c r="G8" s="204">
        <v>0.05</v>
      </c>
      <c r="H8" s="205">
        <f t="shared" si="0"/>
        <v>21.85</v>
      </c>
    </row>
    <row r="9" spans="1:8" s="91" customFormat="1" ht="18" x14ac:dyDescent="0.35">
      <c r="A9" s="477" t="s">
        <v>177</v>
      </c>
      <c r="B9" s="477"/>
      <c r="C9" s="199" t="s">
        <v>375</v>
      </c>
      <c r="D9" s="369">
        <v>1000</v>
      </c>
      <c r="E9" s="369">
        <v>100</v>
      </c>
      <c r="F9" s="369">
        <v>21</v>
      </c>
      <c r="G9" s="204">
        <v>0.05</v>
      </c>
      <c r="H9" s="205">
        <f t="shared" si="0"/>
        <v>19.95</v>
      </c>
    </row>
    <row r="10" spans="1:8" s="91" customFormat="1" ht="18" x14ac:dyDescent="0.35">
      <c r="A10" s="477" t="s">
        <v>176</v>
      </c>
      <c r="B10" s="477"/>
      <c r="C10" s="199" t="s">
        <v>376</v>
      </c>
      <c r="D10" s="369">
        <v>1000</v>
      </c>
      <c r="E10" s="369">
        <v>100</v>
      </c>
      <c r="F10" s="369">
        <v>29</v>
      </c>
      <c r="G10" s="204">
        <v>0.05</v>
      </c>
      <c r="H10" s="205">
        <f t="shared" si="0"/>
        <v>27.55</v>
      </c>
    </row>
    <row r="11" spans="1:8" s="91" customFormat="1" ht="18" x14ac:dyDescent="0.35">
      <c r="A11" s="531" t="s">
        <v>377</v>
      </c>
      <c r="B11" s="531"/>
      <c r="C11" s="208" t="s">
        <v>378</v>
      </c>
      <c r="D11" s="369">
        <v>1000</v>
      </c>
      <c r="E11" s="369">
        <v>100</v>
      </c>
      <c r="F11" s="369">
        <v>38</v>
      </c>
      <c r="G11" s="204">
        <v>0.05</v>
      </c>
      <c r="H11" s="205">
        <f t="shared" si="0"/>
        <v>36.1</v>
      </c>
    </row>
    <row r="12" spans="1:8" s="91" customFormat="1" ht="18" x14ac:dyDescent="0.35">
      <c r="A12" s="477" t="s">
        <v>379</v>
      </c>
      <c r="B12" s="530"/>
      <c r="C12" s="199" t="s">
        <v>380</v>
      </c>
      <c r="D12" s="369">
        <v>750</v>
      </c>
      <c r="E12" s="369">
        <v>100</v>
      </c>
      <c r="F12" s="369">
        <v>42</v>
      </c>
      <c r="G12" s="204">
        <v>0.05</v>
      </c>
      <c r="H12" s="205">
        <f t="shared" si="0"/>
        <v>39.9</v>
      </c>
    </row>
    <row r="13" spans="1:8" s="91" customFormat="1" ht="18" x14ac:dyDescent="0.35">
      <c r="A13" s="477" t="s">
        <v>381</v>
      </c>
      <c r="B13" s="477"/>
      <c r="C13" s="199" t="s">
        <v>382</v>
      </c>
      <c r="D13" s="369">
        <v>845</v>
      </c>
      <c r="E13" s="369">
        <v>100</v>
      </c>
      <c r="F13" s="369">
        <v>44</v>
      </c>
      <c r="G13" s="204">
        <v>0.05</v>
      </c>
      <c r="H13" s="205">
        <f t="shared" si="0"/>
        <v>41.8</v>
      </c>
    </row>
    <row r="14" spans="1:8" s="91" customFormat="1" ht="18" x14ac:dyDescent="0.35">
      <c r="A14" s="477" t="s">
        <v>383</v>
      </c>
      <c r="B14" s="477"/>
      <c r="C14" s="199" t="s">
        <v>384</v>
      </c>
      <c r="D14" s="369">
        <v>750</v>
      </c>
      <c r="E14" s="369">
        <v>100</v>
      </c>
      <c r="F14" s="369">
        <v>53</v>
      </c>
      <c r="G14" s="204">
        <v>0.05</v>
      </c>
      <c r="H14" s="205">
        <f t="shared" si="0"/>
        <v>50.35</v>
      </c>
    </row>
    <row r="15" spans="1:8" s="91" customFormat="1" ht="18" x14ac:dyDescent="0.35">
      <c r="A15" s="547" t="s">
        <v>385</v>
      </c>
      <c r="B15" s="548"/>
      <c r="C15" s="199" t="s">
        <v>386</v>
      </c>
      <c r="D15" s="369">
        <v>1000</v>
      </c>
      <c r="E15" s="369">
        <v>100</v>
      </c>
      <c r="F15" s="369">
        <v>38</v>
      </c>
      <c r="G15" s="204">
        <v>0.05</v>
      </c>
      <c r="H15" s="205">
        <f t="shared" si="0"/>
        <v>36.1</v>
      </c>
    </row>
    <row r="16" spans="1:8" s="91" customFormat="1" ht="18" x14ac:dyDescent="0.35">
      <c r="A16" s="547" t="s">
        <v>387</v>
      </c>
      <c r="B16" s="548"/>
      <c r="C16" s="199" t="s">
        <v>388</v>
      </c>
      <c r="D16" s="369">
        <v>1000</v>
      </c>
      <c r="E16" s="369">
        <v>100</v>
      </c>
      <c r="F16" s="369">
        <v>48</v>
      </c>
      <c r="G16" s="204">
        <v>0.05</v>
      </c>
      <c r="H16" s="205">
        <f t="shared" si="0"/>
        <v>45.6</v>
      </c>
    </row>
    <row r="17" spans="1:8" s="91" customFormat="1" ht="18" x14ac:dyDescent="0.35">
      <c r="A17" s="547" t="s">
        <v>389</v>
      </c>
      <c r="B17" s="548"/>
      <c r="C17" s="199" t="s">
        <v>390</v>
      </c>
      <c r="D17" s="369">
        <v>1000</v>
      </c>
      <c r="E17" s="369">
        <v>100</v>
      </c>
      <c r="F17" s="369">
        <v>41</v>
      </c>
      <c r="G17" s="204">
        <v>0.05</v>
      </c>
      <c r="H17" s="205">
        <f t="shared" si="0"/>
        <v>38.950000000000003</v>
      </c>
    </row>
    <row r="18" spans="1:8" s="91" customFormat="1" ht="36" customHeight="1" x14ac:dyDescent="0.35">
      <c r="A18" s="547" t="s">
        <v>173</v>
      </c>
      <c r="B18" s="548"/>
      <c r="C18" s="209" t="s">
        <v>175</v>
      </c>
      <c r="D18" s="369">
        <v>2000</v>
      </c>
      <c r="E18" s="369">
        <v>96</v>
      </c>
      <c r="F18" s="369">
        <v>431</v>
      </c>
      <c r="G18" s="204">
        <v>0.05</v>
      </c>
      <c r="H18" s="205">
        <f t="shared" si="0"/>
        <v>409.45</v>
      </c>
    </row>
    <row r="19" spans="1:8" s="91" customFormat="1" ht="18" customHeight="1" x14ac:dyDescent="0.35">
      <c r="A19" s="549" t="s">
        <v>173</v>
      </c>
      <c r="B19" s="550"/>
      <c r="C19" s="482" t="s">
        <v>174</v>
      </c>
      <c r="D19" s="369">
        <v>1000</v>
      </c>
      <c r="E19" s="369">
        <v>350</v>
      </c>
      <c r="F19" s="369">
        <v>76</v>
      </c>
      <c r="G19" s="204">
        <v>0.05</v>
      </c>
      <c r="H19" s="205">
        <f t="shared" si="0"/>
        <v>72.2</v>
      </c>
    </row>
    <row r="20" spans="1:8" s="91" customFormat="1" ht="18" customHeight="1" x14ac:dyDescent="0.35">
      <c r="A20" s="551"/>
      <c r="B20" s="552"/>
      <c r="C20" s="483"/>
      <c r="D20" s="369">
        <v>2000</v>
      </c>
      <c r="E20" s="369">
        <v>350</v>
      </c>
      <c r="F20" s="369">
        <v>157</v>
      </c>
      <c r="G20" s="204">
        <v>0.05</v>
      </c>
      <c r="H20" s="205">
        <f t="shared" si="0"/>
        <v>149.15</v>
      </c>
    </row>
    <row r="21" spans="1:8" s="91" customFormat="1" ht="18" customHeight="1" x14ac:dyDescent="0.35">
      <c r="A21" s="549" t="s">
        <v>173</v>
      </c>
      <c r="B21" s="550"/>
      <c r="C21" s="482" t="s">
        <v>171</v>
      </c>
      <c r="D21" s="369">
        <v>1000</v>
      </c>
      <c r="E21" s="369">
        <v>275</v>
      </c>
      <c r="F21" s="369">
        <v>89</v>
      </c>
      <c r="G21" s="204">
        <v>0.05</v>
      </c>
      <c r="H21" s="205">
        <f t="shared" si="0"/>
        <v>84.55</v>
      </c>
    </row>
    <row r="22" spans="1:8" s="91" customFormat="1" ht="18" customHeight="1" x14ac:dyDescent="0.35">
      <c r="A22" s="551"/>
      <c r="B22" s="552"/>
      <c r="C22" s="483"/>
      <c r="D22" s="369">
        <v>2000</v>
      </c>
      <c r="E22" s="369"/>
      <c r="F22" s="369">
        <v>173</v>
      </c>
      <c r="G22" s="204">
        <v>0.05</v>
      </c>
      <c r="H22" s="205">
        <f t="shared" si="0"/>
        <v>164.35</v>
      </c>
    </row>
    <row r="23" spans="1:8" s="91" customFormat="1" ht="18" customHeight="1" x14ac:dyDescent="0.35">
      <c r="A23" s="549" t="s">
        <v>173</v>
      </c>
      <c r="B23" s="550"/>
      <c r="C23" s="482" t="s">
        <v>169</v>
      </c>
      <c r="D23" s="369">
        <v>1000</v>
      </c>
      <c r="E23" s="369">
        <v>176</v>
      </c>
      <c r="F23" s="369">
        <v>119</v>
      </c>
      <c r="G23" s="204">
        <v>0.05</v>
      </c>
      <c r="H23" s="205">
        <f t="shared" si="0"/>
        <v>113.05</v>
      </c>
    </row>
    <row r="24" spans="1:8" s="91" customFormat="1" ht="18" x14ac:dyDescent="0.35">
      <c r="A24" s="551"/>
      <c r="B24" s="552"/>
      <c r="C24" s="483"/>
      <c r="D24" s="369">
        <v>2000</v>
      </c>
      <c r="E24" s="369"/>
      <c r="F24" s="369">
        <v>227</v>
      </c>
      <c r="G24" s="204">
        <v>0.05</v>
      </c>
      <c r="H24" s="205">
        <f t="shared" si="0"/>
        <v>215.65</v>
      </c>
    </row>
    <row r="25" spans="1:8" s="91" customFormat="1" ht="34.950000000000003" customHeight="1" x14ac:dyDescent="0.35">
      <c r="A25" s="547" t="s">
        <v>173</v>
      </c>
      <c r="B25" s="548"/>
      <c r="C25" s="178" t="s">
        <v>391</v>
      </c>
      <c r="D25" s="369">
        <v>2000</v>
      </c>
      <c r="E25" s="369">
        <v>136</v>
      </c>
      <c r="F25" s="369">
        <v>296</v>
      </c>
      <c r="G25" s="204">
        <v>0.05</v>
      </c>
      <c r="H25" s="205">
        <f t="shared" si="0"/>
        <v>281.2</v>
      </c>
    </row>
    <row r="26" spans="1:8" s="91" customFormat="1" ht="34.950000000000003" customHeight="1" x14ac:dyDescent="0.35">
      <c r="A26" s="547" t="s">
        <v>173</v>
      </c>
      <c r="B26" s="548"/>
      <c r="C26" s="178" t="s">
        <v>172</v>
      </c>
      <c r="D26" s="369">
        <v>2000</v>
      </c>
      <c r="E26" s="369">
        <v>119</v>
      </c>
      <c r="F26" s="369">
        <v>323</v>
      </c>
      <c r="G26" s="204">
        <v>0.05</v>
      </c>
      <c r="H26" s="205">
        <f t="shared" si="0"/>
        <v>306.85000000000002</v>
      </c>
    </row>
    <row r="27" spans="1:8" s="91" customFormat="1" ht="18" customHeight="1" x14ac:dyDescent="0.35">
      <c r="A27" s="477" t="s">
        <v>170</v>
      </c>
      <c r="B27" s="530"/>
      <c r="C27" s="555" t="s">
        <v>171</v>
      </c>
      <c r="D27" s="369">
        <v>1000</v>
      </c>
      <c r="E27" s="369">
        <v>275</v>
      </c>
      <c r="F27" s="369">
        <v>83</v>
      </c>
      <c r="G27" s="204">
        <v>0.05</v>
      </c>
      <c r="H27" s="205">
        <f t="shared" si="0"/>
        <v>78.849999999999994</v>
      </c>
    </row>
    <row r="28" spans="1:8" s="91" customFormat="1" ht="18" customHeight="1" x14ac:dyDescent="0.35">
      <c r="A28" s="530"/>
      <c r="B28" s="530"/>
      <c r="C28" s="556"/>
      <c r="D28" s="369">
        <v>2000</v>
      </c>
      <c r="E28" s="369"/>
      <c r="F28" s="369">
        <v>140</v>
      </c>
      <c r="G28" s="204">
        <v>0.05</v>
      </c>
      <c r="H28" s="205">
        <f t="shared" si="0"/>
        <v>133</v>
      </c>
    </row>
    <row r="29" spans="1:8" s="91" customFormat="1" ht="18" customHeight="1" x14ac:dyDescent="0.35">
      <c r="A29" s="477" t="s">
        <v>170</v>
      </c>
      <c r="B29" s="530"/>
      <c r="C29" s="530" t="s">
        <v>169</v>
      </c>
      <c r="D29" s="369">
        <v>1000</v>
      </c>
      <c r="E29" s="369">
        <v>176</v>
      </c>
      <c r="F29" s="369">
        <v>113</v>
      </c>
      <c r="G29" s="204">
        <v>0.05</v>
      </c>
      <c r="H29" s="205">
        <f t="shared" si="0"/>
        <v>107.35</v>
      </c>
    </row>
    <row r="30" spans="1:8" s="91" customFormat="1" ht="18" x14ac:dyDescent="0.35">
      <c r="A30" s="530"/>
      <c r="B30" s="530"/>
      <c r="C30" s="530"/>
      <c r="D30" s="369">
        <v>2000</v>
      </c>
      <c r="E30" s="369"/>
      <c r="F30" s="369">
        <v>213</v>
      </c>
      <c r="G30" s="204">
        <v>0.05</v>
      </c>
      <c r="H30" s="205">
        <f t="shared" si="0"/>
        <v>202.35</v>
      </c>
    </row>
    <row r="31" spans="1:8" s="91" customFormat="1" ht="18" x14ac:dyDescent="0.35">
      <c r="A31" s="547" t="s">
        <v>168</v>
      </c>
      <c r="B31" s="548"/>
      <c r="C31" s="199" t="s">
        <v>167</v>
      </c>
      <c r="D31" s="369">
        <v>620</v>
      </c>
      <c r="E31" s="369">
        <v>850</v>
      </c>
      <c r="F31" s="369">
        <v>21</v>
      </c>
      <c r="G31" s="204">
        <v>0.05</v>
      </c>
      <c r="H31" s="205">
        <f t="shared" si="0"/>
        <v>19.95</v>
      </c>
    </row>
    <row r="32" spans="1:8" s="91" customFormat="1" ht="18" x14ac:dyDescent="0.35">
      <c r="A32" s="547" t="s">
        <v>166</v>
      </c>
      <c r="B32" s="548"/>
      <c r="C32" s="199" t="s">
        <v>392</v>
      </c>
      <c r="D32" s="369">
        <v>30000</v>
      </c>
      <c r="E32" s="369">
        <v>45</v>
      </c>
      <c r="F32" s="369">
        <v>93</v>
      </c>
      <c r="G32" s="204">
        <v>0.05</v>
      </c>
      <c r="H32" s="205">
        <f t="shared" si="0"/>
        <v>88.35</v>
      </c>
    </row>
    <row r="33" spans="1:8" s="91" customFormat="1" ht="18" x14ac:dyDescent="0.35">
      <c r="A33" s="547" t="s">
        <v>165</v>
      </c>
      <c r="B33" s="548"/>
      <c r="C33" s="199" t="s">
        <v>164</v>
      </c>
      <c r="D33" s="369">
        <v>30000</v>
      </c>
      <c r="E33" s="369">
        <v>16</v>
      </c>
      <c r="F33" s="369">
        <v>350</v>
      </c>
      <c r="G33" s="204">
        <v>0.05</v>
      </c>
      <c r="H33" s="205">
        <f t="shared" si="0"/>
        <v>332.5</v>
      </c>
    </row>
    <row r="34" spans="1:8" s="91" customFormat="1" ht="36" x14ac:dyDescent="0.35">
      <c r="A34" s="547" t="s">
        <v>393</v>
      </c>
      <c r="B34" s="548"/>
      <c r="C34" s="210" t="s">
        <v>394</v>
      </c>
      <c r="D34" s="369">
        <v>1000</v>
      </c>
      <c r="E34" s="369">
        <v>100</v>
      </c>
      <c r="F34" s="369">
        <v>48</v>
      </c>
      <c r="G34" s="204">
        <v>0.05</v>
      </c>
      <c r="H34" s="205">
        <f t="shared" si="0"/>
        <v>45.6</v>
      </c>
    </row>
    <row r="35" spans="1:8" s="91" customFormat="1" ht="18" x14ac:dyDescent="0.35">
      <c r="A35" s="211"/>
      <c r="B35" s="211"/>
      <c r="C35" s="211"/>
      <c r="D35" s="206"/>
      <c r="E35" s="206"/>
      <c r="F35" s="207"/>
      <c r="G35" s="1"/>
      <c r="H35" s="1"/>
    </row>
    <row r="36" spans="1:8" s="91" customFormat="1" ht="18" x14ac:dyDescent="0.35">
      <c r="A36" s="476" t="s">
        <v>160</v>
      </c>
      <c r="B36" s="476"/>
      <c r="C36" s="199" t="s">
        <v>163</v>
      </c>
      <c r="D36" s="202">
        <v>4000</v>
      </c>
      <c r="E36" s="185">
        <v>13</v>
      </c>
      <c r="F36" s="67">
        <v>195</v>
      </c>
      <c r="G36" s="204">
        <v>0.05</v>
      </c>
      <c r="H36" s="205">
        <f t="shared" si="0"/>
        <v>185.25</v>
      </c>
    </row>
    <row r="37" spans="1:8" s="91" customFormat="1" ht="18" x14ac:dyDescent="0.35">
      <c r="A37" s="476" t="s">
        <v>160</v>
      </c>
      <c r="B37" s="476"/>
      <c r="C37" s="199" t="s">
        <v>162</v>
      </c>
      <c r="D37" s="202">
        <v>5600</v>
      </c>
      <c r="E37" s="185">
        <v>10</v>
      </c>
      <c r="F37" s="67">
        <v>307</v>
      </c>
      <c r="G37" s="204">
        <v>0.05</v>
      </c>
      <c r="H37" s="205">
        <f t="shared" si="0"/>
        <v>291.64999999999998</v>
      </c>
    </row>
    <row r="38" spans="1:8" s="91" customFormat="1" ht="18" x14ac:dyDescent="0.35">
      <c r="A38" s="476" t="s">
        <v>160</v>
      </c>
      <c r="B38" s="476"/>
      <c r="C38" s="199" t="s">
        <v>161</v>
      </c>
      <c r="D38" s="202">
        <v>4000</v>
      </c>
      <c r="E38" s="185">
        <v>10</v>
      </c>
      <c r="F38" s="67">
        <v>265</v>
      </c>
      <c r="G38" s="204">
        <v>0.05</v>
      </c>
      <c r="H38" s="205">
        <f t="shared" si="0"/>
        <v>251.75</v>
      </c>
    </row>
    <row r="39" spans="1:8" s="91" customFormat="1" ht="18" x14ac:dyDescent="0.35">
      <c r="A39" s="476" t="s">
        <v>160</v>
      </c>
      <c r="B39" s="476"/>
      <c r="C39" s="199" t="s">
        <v>159</v>
      </c>
      <c r="D39" s="202">
        <v>4000</v>
      </c>
      <c r="E39" s="185">
        <v>10</v>
      </c>
      <c r="F39" s="67">
        <v>323</v>
      </c>
      <c r="G39" s="204">
        <v>0.05</v>
      </c>
      <c r="H39" s="205">
        <f t="shared" si="0"/>
        <v>306.85000000000002</v>
      </c>
    </row>
  </sheetData>
  <mergeCells count="35">
    <mergeCell ref="C19:C20"/>
    <mergeCell ref="A16:B16"/>
    <mergeCell ref="A17:B17"/>
    <mergeCell ref="C21:C22"/>
    <mergeCell ref="A23:B24"/>
    <mergeCell ref="C23:C24"/>
    <mergeCell ref="A38:B38"/>
    <mergeCell ref="C27:C28"/>
    <mergeCell ref="A26:B26"/>
    <mergeCell ref="A27:B28"/>
    <mergeCell ref="A39:B39"/>
    <mergeCell ref="A29:B30"/>
    <mergeCell ref="C29:C30"/>
    <mergeCell ref="A31:B31"/>
    <mergeCell ref="A32:B32"/>
    <mergeCell ref="A33:B33"/>
    <mergeCell ref="A34:B34"/>
    <mergeCell ref="A36:B36"/>
    <mergeCell ref="A37:B37"/>
    <mergeCell ref="D1:F3"/>
    <mergeCell ref="A6:B6"/>
    <mergeCell ref="A7:B7"/>
    <mergeCell ref="A8:B8"/>
    <mergeCell ref="A9:B9"/>
    <mergeCell ref="C4:D4"/>
    <mergeCell ref="A10:B10"/>
    <mergeCell ref="A13:B13"/>
    <mergeCell ref="A14:B14"/>
    <mergeCell ref="A15:B15"/>
    <mergeCell ref="A25:B25"/>
    <mergeCell ref="A21:B22"/>
    <mergeCell ref="A11:B11"/>
    <mergeCell ref="A12:B12"/>
    <mergeCell ref="A18:B18"/>
    <mergeCell ref="A19:B20"/>
  </mergeCells>
  <hyperlinks>
    <hyperlink ref="C4" r:id="rId1"/>
  </hyperlinks>
  <pageMargins left="0.70866141732283472" right="0.70866141732283472" top="0.35433070866141736" bottom="0.74803149606299213" header="0.31496062992125984" footer="0.31496062992125984"/>
  <pageSetup paperSize="9" scale="56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"/>
  <sheetViews>
    <sheetView view="pageBreakPreview" zoomScale="60" zoomScaleNormal="75" workbookViewId="0">
      <selection activeCell="B4" sqref="B4"/>
    </sheetView>
  </sheetViews>
  <sheetFormatPr defaultColWidth="9.33203125" defaultRowHeight="15.6" x14ac:dyDescent="0.3"/>
  <cols>
    <col min="1" max="1" width="56.33203125" style="1" customWidth="1"/>
    <col min="2" max="2" width="30.6640625" style="1" customWidth="1"/>
    <col min="3" max="3" width="30.33203125" style="3" customWidth="1"/>
    <col min="4" max="4" width="15.44140625" style="3" customWidth="1"/>
    <col min="5" max="6" width="15.44140625" style="1" customWidth="1"/>
    <col min="7" max="16384" width="9.33203125" style="1"/>
  </cols>
  <sheetData>
    <row r="1" spans="1:6" ht="75" customHeight="1" x14ac:dyDescent="0.3">
      <c r="B1" s="106" t="s">
        <v>0</v>
      </c>
      <c r="C1" s="557" t="str">
        <f>[1]Снегозадержатели!F1</f>
        <v>СИСТЕМЫ БЕЗОПАСНОСТИ КРОВЛИ  СНЕГОЗАДЕРЖАТЕЛИ/ КРОВЕЛЬНЫЕ ОГРАЖДЕНИЯ/ ПЕРЕХОДНЫЕ МОСТИКИ/ КРОВЕЛЬНЫЕ И ФАСАДНЫЕ ЛЕСТНИЦЫ/ КРОВЕЛЬНЫЕ АКСЕССУАРЫ/ДЕКОР ИЗ МЕТАЛЛА/КРОВЕЛЬНАЯ ВЕНТИЛЯЦИЯ</v>
      </c>
      <c r="D1" s="557"/>
    </row>
    <row r="2" spans="1:6" ht="21.75" customHeight="1" x14ac:dyDescent="0.3">
      <c r="A2" s="2" t="s">
        <v>49</v>
      </c>
      <c r="B2" s="495" t="s">
        <v>838</v>
      </c>
      <c r="C2" s="495"/>
      <c r="D2" s="545"/>
    </row>
    <row r="3" spans="1:6" ht="17.25" customHeight="1" x14ac:dyDescent="0.3">
      <c r="A3" s="1" t="s">
        <v>815</v>
      </c>
      <c r="B3" s="22" t="s">
        <v>833</v>
      </c>
      <c r="C3" s="1"/>
      <c r="D3" s="1"/>
    </row>
    <row r="4" spans="1:6" ht="17.25" customHeight="1" x14ac:dyDescent="0.3">
      <c r="A4" s="1" t="s">
        <v>115</v>
      </c>
      <c r="B4" s="425" t="s">
        <v>836</v>
      </c>
      <c r="C4" s="1"/>
      <c r="D4" s="1"/>
    </row>
    <row r="5" spans="1:6" x14ac:dyDescent="0.3">
      <c r="A5" s="2" t="s">
        <v>235</v>
      </c>
      <c r="B5" s="2"/>
      <c r="C5" s="1"/>
    </row>
    <row r="6" spans="1:6" x14ac:dyDescent="0.3">
      <c r="C6" s="3" t="s">
        <v>0</v>
      </c>
    </row>
    <row r="7" spans="1:6" s="176" customFormat="1" ht="18" x14ac:dyDescent="0.35">
      <c r="A7" s="187" t="s">
        <v>234</v>
      </c>
      <c r="B7" s="212"/>
      <c r="C7" s="212"/>
      <c r="D7" s="203" t="s">
        <v>233</v>
      </c>
    </row>
    <row r="8" spans="1:6" s="213" customFormat="1" ht="36" x14ac:dyDescent="0.35">
      <c r="A8" s="97" t="s">
        <v>1</v>
      </c>
      <c r="B8" s="97" t="s">
        <v>194</v>
      </c>
      <c r="C8" s="97" t="s">
        <v>193</v>
      </c>
      <c r="D8" s="149" t="s">
        <v>192</v>
      </c>
      <c r="E8" s="152" t="s">
        <v>178</v>
      </c>
      <c r="F8" s="152" t="s">
        <v>192</v>
      </c>
    </row>
    <row r="9" spans="1:6" s="91" customFormat="1" ht="18" x14ac:dyDescent="0.35">
      <c r="A9" s="186" t="s">
        <v>232</v>
      </c>
      <c r="B9" s="214" t="s">
        <v>231</v>
      </c>
      <c r="C9" s="185" t="s">
        <v>230</v>
      </c>
      <c r="D9" s="215">
        <v>425</v>
      </c>
      <c r="E9" s="204">
        <v>0.25</v>
      </c>
      <c r="F9" s="205">
        <f t="shared" ref="F9:F19" si="0">D9-D9*E9</f>
        <v>318.75</v>
      </c>
    </row>
    <row r="10" spans="1:6" s="91" customFormat="1" ht="18" x14ac:dyDescent="0.35">
      <c r="A10" s="186" t="s">
        <v>229</v>
      </c>
      <c r="B10" s="185" t="s">
        <v>228</v>
      </c>
      <c r="C10" s="185" t="s">
        <v>227</v>
      </c>
      <c r="D10" s="215">
        <v>525</v>
      </c>
      <c r="E10" s="204">
        <v>0.25</v>
      </c>
      <c r="F10" s="205">
        <f t="shared" si="0"/>
        <v>393.75</v>
      </c>
    </row>
    <row r="11" spans="1:6" s="91" customFormat="1" ht="18" x14ac:dyDescent="0.35">
      <c r="A11" s="186" t="s">
        <v>226</v>
      </c>
      <c r="B11" s="185" t="s">
        <v>225</v>
      </c>
      <c r="C11" s="185" t="s">
        <v>224</v>
      </c>
      <c r="D11" s="215">
        <v>975</v>
      </c>
      <c r="E11" s="204">
        <v>0.25</v>
      </c>
      <c r="F11" s="205">
        <f t="shared" si="0"/>
        <v>731.25</v>
      </c>
    </row>
    <row r="12" spans="1:6" s="91" customFormat="1" ht="18" x14ac:dyDescent="0.35">
      <c r="A12" s="186" t="s">
        <v>395</v>
      </c>
      <c r="B12" s="185" t="s">
        <v>396</v>
      </c>
      <c r="C12" s="185" t="s">
        <v>218</v>
      </c>
      <c r="D12" s="215">
        <v>1075</v>
      </c>
      <c r="E12" s="204">
        <v>0.25</v>
      </c>
      <c r="F12" s="205">
        <f t="shared" si="0"/>
        <v>806.25</v>
      </c>
    </row>
    <row r="13" spans="1:6" s="91" customFormat="1" ht="18" x14ac:dyDescent="0.35">
      <c r="A13" s="170" t="s">
        <v>223</v>
      </c>
      <c r="B13" s="83" t="s">
        <v>222</v>
      </c>
      <c r="C13" s="83" t="s">
        <v>221</v>
      </c>
      <c r="D13" s="216">
        <v>1032.75</v>
      </c>
      <c r="E13" s="204">
        <v>0.25</v>
      </c>
      <c r="F13" s="205">
        <f t="shared" si="0"/>
        <v>774.5625</v>
      </c>
    </row>
    <row r="14" spans="1:6" s="91" customFormat="1" ht="18" x14ac:dyDescent="0.35">
      <c r="A14" s="170" t="s">
        <v>220</v>
      </c>
      <c r="B14" s="83" t="s">
        <v>219</v>
      </c>
      <c r="C14" s="83" t="s">
        <v>218</v>
      </c>
      <c r="D14" s="216">
        <v>1287.5</v>
      </c>
      <c r="E14" s="204">
        <v>0.25</v>
      </c>
      <c r="F14" s="205">
        <f t="shared" si="0"/>
        <v>965.625</v>
      </c>
    </row>
    <row r="15" spans="1:6" s="91" customFormat="1" ht="18" x14ac:dyDescent="0.35">
      <c r="A15" s="170" t="s">
        <v>217</v>
      </c>
      <c r="B15" s="83" t="s">
        <v>216</v>
      </c>
      <c r="C15" s="83" t="s">
        <v>215</v>
      </c>
      <c r="D15" s="216">
        <v>1639.6499999999999</v>
      </c>
      <c r="E15" s="204">
        <v>0.25</v>
      </c>
      <c r="F15" s="205">
        <f t="shared" si="0"/>
        <v>1229.7375</v>
      </c>
    </row>
    <row r="16" spans="1:6" s="91" customFormat="1" ht="18" x14ac:dyDescent="0.35">
      <c r="A16" s="186" t="s">
        <v>214</v>
      </c>
      <c r="B16" s="185" t="s">
        <v>213</v>
      </c>
      <c r="C16" s="185" t="s">
        <v>212</v>
      </c>
      <c r="D16" s="215">
        <v>1950</v>
      </c>
      <c r="E16" s="204">
        <v>0.25</v>
      </c>
      <c r="F16" s="205">
        <f t="shared" si="0"/>
        <v>1462.5</v>
      </c>
    </row>
    <row r="17" spans="1:12" s="91" customFormat="1" ht="18" x14ac:dyDescent="0.35">
      <c r="A17" s="186" t="s">
        <v>211</v>
      </c>
      <c r="B17" s="185" t="s">
        <v>210</v>
      </c>
      <c r="C17" s="185" t="s">
        <v>209</v>
      </c>
      <c r="D17" s="215">
        <v>3937.5</v>
      </c>
      <c r="E17" s="204">
        <v>0.25</v>
      </c>
      <c r="F17" s="205">
        <f t="shared" si="0"/>
        <v>2953.125</v>
      </c>
    </row>
    <row r="18" spans="1:12" s="91" customFormat="1" ht="18" x14ac:dyDescent="0.35">
      <c r="A18" s="186" t="s">
        <v>208</v>
      </c>
      <c r="B18" s="185" t="s">
        <v>207</v>
      </c>
      <c r="C18" s="185" t="s">
        <v>206</v>
      </c>
      <c r="D18" s="215">
        <v>16000</v>
      </c>
      <c r="E18" s="204">
        <v>0.25</v>
      </c>
      <c r="F18" s="205">
        <f t="shared" si="0"/>
        <v>12000</v>
      </c>
    </row>
    <row r="19" spans="1:12" s="91" customFormat="1" ht="18" x14ac:dyDescent="0.35">
      <c r="A19" s="186" t="s">
        <v>205</v>
      </c>
      <c r="B19" s="83" t="s">
        <v>204</v>
      </c>
      <c r="C19" s="185" t="s">
        <v>203</v>
      </c>
      <c r="D19" s="215">
        <v>23250</v>
      </c>
      <c r="E19" s="204">
        <v>0.25</v>
      </c>
      <c r="F19" s="205">
        <f t="shared" si="0"/>
        <v>17437.5</v>
      </c>
      <c r="G19" s="212"/>
      <c r="H19" s="212"/>
      <c r="I19" s="212"/>
      <c r="J19" s="212"/>
      <c r="K19" s="212"/>
      <c r="L19" s="212"/>
    </row>
    <row r="20" spans="1:12" x14ac:dyDescent="0.3">
      <c r="A20" s="8"/>
      <c r="B20" s="10"/>
      <c r="C20" s="10"/>
      <c r="D20" s="148"/>
      <c r="E20" s="10"/>
      <c r="F20" s="10"/>
      <c r="G20" s="10"/>
      <c r="H20" s="10"/>
      <c r="I20" s="10"/>
      <c r="J20" s="10"/>
      <c r="K20" s="10"/>
      <c r="L20" s="10"/>
    </row>
    <row r="21" spans="1:12" s="91" customFormat="1" ht="18" x14ac:dyDescent="0.35">
      <c r="A21" s="187" t="s">
        <v>202</v>
      </c>
      <c r="B21" s="212"/>
      <c r="C21" s="212"/>
      <c r="D21" s="217"/>
    </row>
    <row r="22" spans="1:12" s="91" customFormat="1" ht="36" x14ac:dyDescent="0.35">
      <c r="A22" s="97" t="s">
        <v>1</v>
      </c>
      <c r="B22" s="97" t="s">
        <v>194</v>
      </c>
      <c r="C22" s="97" t="s">
        <v>193</v>
      </c>
      <c r="D22" s="149" t="s">
        <v>192</v>
      </c>
      <c r="E22" s="152" t="s">
        <v>178</v>
      </c>
      <c r="F22" s="152" t="s">
        <v>192</v>
      </c>
    </row>
    <row r="23" spans="1:12" s="91" customFormat="1" ht="18" x14ac:dyDescent="0.35">
      <c r="A23" s="186" t="s">
        <v>201</v>
      </c>
      <c r="B23" s="83" t="s">
        <v>200</v>
      </c>
      <c r="C23" s="83" t="s">
        <v>212</v>
      </c>
      <c r="D23" s="215">
        <v>1786.0500000000002</v>
      </c>
      <c r="E23" s="204">
        <v>0.25</v>
      </c>
      <c r="F23" s="205">
        <f>D23-D23*E23</f>
        <v>1339.5375000000001</v>
      </c>
    </row>
    <row r="24" spans="1:12" s="91" customFormat="1" ht="18" x14ac:dyDescent="0.35">
      <c r="A24" s="186" t="s">
        <v>199</v>
      </c>
      <c r="B24" s="83" t="s">
        <v>397</v>
      </c>
      <c r="C24" s="83" t="s">
        <v>198</v>
      </c>
      <c r="D24" s="215">
        <v>1919.7</v>
      </c>
      <c r="E24" s="204">
        <v>0.25</v>
      </c>
      <c r="F24" s="205">
        <f t="shared" ref="F24:F25" si="1">D24-D24*E24</f>
        <v>1439.7750000000001</v>
      </c>
    </row>
    <row r="25" spans="1:12" s="91" customFormat="1" ht="18" x14ac:dyDescent="0.35">
      <c r="A25" s="186" t="s">
        <v>197</v>
      </c>
      <c r="B25" s="83" t="s">
        <v>398</v>
      </c>
      <c r="C25" s="83" t="s">
        <v>196</v>
      </c>
      <c r="D25" s="215">
        <v>5500</v>
      </c>
      <c r="E25" s="204">
        <v>0.25</v>
      </c>
      <c r="F25" s="205">
        <f t="shared" si="1"/>
        <v>4125</v>
      </c>
      <c r="G25" s="218"/>
      <c r="H25" s="218"/>
      <c r="I25" s="218"/>
      <c r="J25" s="218"/>
      <c r="K25" s="218"/>
    </row>
    <row r="26" spans="1:12" x14ac:dyDescent="0.3">
      <c r="A26" s="109"/>
      <c r="B26" s="112"/>
      <c r="C26" s="112"/>
      <c r="D26" s="80"/>
      <c r="E26" s="10"/>
      <c r="F26" s="10"/>
      <c r="G26" s="10"/>
      <c r="H26" s="10"/>
      <c r="I26" s="10"/>
      <c r="J26" s="10"/>
      <c r="K26" s="10"/>
    </row>
    <row r="27" spans="1:12" s="91" customFormat="1" ht="18" x14ac:dyDescent="0.35">
      <c r="A27" s="187" t="s">
        <v>195</v>
      </c>
      <c r="B27" s="212"/>
      <c r="C27" s="212"/>
      <c r="D27" s="217"/>
    </row>
    <row r="28" spans="1:12" s="91" customFormat="1" ht="36" x14ac:dyDescent="0.35">
      <c r="A28" s="97" t="s">
        <v>1</v>
      </c>
      <c r="B28" s="97" t="s">
        <v>194</v>
      </c>
      <c r="C28" s="97" t="s">
        <v>193</v>
      </c>
      <c r="D28" s="149" t="s">
        <v>192</v>
      </c>
      <c r="E28" s="152" t="s">
        <v>178</v>
      </c>
      <c r="F28" s="152" t="s">
        <v>192</v>
      </c>
    </row>
    <row r="29" spans="1:12" s="91" customFormat="1" ht="18" x14ac:dyDescent="0.35">
      <c r="A29" s="170" t="s">
        <v>191</v>
      </c>
      <c r="B29" s="83" t="s">
        <v>190</v>
      </c>
      <c r="C29" s="219" t="s">
        <v>189</v>
      </c>
      <c r="D29" s="216">
        <v>3000</v>
      </c>
      <c r="E29" s="204">
        <v>0.25</v>
      </c>
      <c r="F29" s="205">
        <f>D29-D29*E29</f>
        <v>2250</v>
      </c>
    </row>
    <row r="31" spans="1:12" x14ac:dyDescent="0.3">
      <c r="A31" s="1" t="s">
        <v>188</v>
      </c>
    </row>
    <row r="32" spans="1:12" x14ac:dyDescent="0.3">
      <c r="A32" s="1" t="s">
        <v>187</v>
      </c>
    </row>
    <row r="34" spans="1:1" x14ac:dyDescent="0.3">
      <c r="A34" s="1" t="s">
        <v>186</v>
      </c>
    </row>
    <row r="35" spans="1:1" x14ac:dyDescent="0.3">
      <c r="A35" s="1" t="s">
        <v>185</v>
      </c>
    </row>
  </sheetData>
  <mergeCells count="2">
    <mergeCell ref="C1:D1"/>
    <mergeCell ref="B2:D2"/>
  </mergeCells>
  <hyperlinks>
    <hyperlink ref="B3" r:id="rId1" display="info@borge.ru"/>
    <hyperlink ref="B4" r:id="rId2"/>
  </hyperlinks>
  <pageMargins left="0.70866141732283472" right="0.70866141732283472" top="0.74803149606299213" bottom="0.74803149606299213" header="0.31496062992125984" footer="0.31496062992125984"/>
  <pageSetup paperSize="9" scale="67" orientation="landscape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view="pageBreakPreview" topLeftCell="A32" zoomScale="75" zoomScaleNormal="100" zoomScaleSheetLayoutView="75" workbookViewId="0">
      <selection activeCell="H7" sqref="H7:K8"/>
    </sheetView>
  </sheetViews>
  <sheetFormatPr defaultColWidth="9.33203125" defaultRowHeight="15.6" x14ac:dyDescent="0.3"/>
  <cols>
    <col min="1" max="1" width="56.33203125" style="1" customWidth="1"/>
    <col min="2" max="2" width="17.6640625" style="1" customWidth="1"/>
    <col min="3" max="5" width="13.6640625" style="1" customWidth="1"/>
    <col min="6" max="6" width="13.6640625" style="3" customWidth="1"/>
    <col min="7" max="7" width="8.6640625" style="1" customWidth="1"/>
    <col min="8" max="11" width="13.6640625" style="1" customWidth="1"/>
    <col min="12" max="16384" width="9.33203125" style="1"/>
  </cols>
  <sheetData>
    <row r="1" spans="1:11" ht="73.95" customHeight="1" x14ac:dyDescent="0.3">
      <c r="B1" s="426" t="s">
        <v>833</v>
      </c>
      <c r="C1" s="544" t="s">
        <v>184</v>
      </c>
      <c r="D1" s="544"/>
      <c r="E1" s="544"/>
      <c r="F1" s="544"/>
    </row>
    <row r="2" spans="1:11" ht="21.75" customHeight="1" x14ac:dyDescent="0.3">
      <c r="A2" s="2" t="s">
        <v>49</v>
      </c>
      <c r="B2" s="425" t="s">
        <v>836</v>
      </c>
    </row>
    <row r="3" spans="1:11" ht="17.25" customHeight="1" x14ac:dyDescent="0.3">
      <c r="A3" s="1" t="s">
        <v>815</v>
      </c>
      <c r="B3" s="495" t="s">
        <v>838</v>
      </c>
      <c r="C3" s="495"/>
      <c r="D3" s="545"/>
    </row>
    <row r="4" spans="1:11" ht="12" customHeight="1" x14ac:dyDescent="0.3">
      <c r="A4" s="1" t="s">
        <v>115</v>
      </c>
    </row>
    <row r="5" spans="1:11" x14ac:dyDescent="0.3">
      <c r="A5" s="2" t="s">
        <v>319</v>
      </c>
      <c r="B5" s="3"/>
      <c r="C5" s="3"/>
      <c r="D5" s="3"/>
      <c r="E5" s="3"/>
      <c r="F5" s="1"/>
    </row>
    <row r="6" spans="1:11" x14ac:dyDescent="0.3">
      <c r="A6" s="115" t="s">
        <v>318</v>
      </c>
      <c r="B6" s="3"/>
      <c r="C6" s="3"/>
      <c r="D6" s="3"/>
      <c r="E6" s="3"/>
      <c r="F6" s="12" t="s">
        <v>317</v>
      </c>
    </row>
    <row r="7" spans="1:11" s="15" customFormat="1" ht="43.2" customHeight="1" x14ac:dyDescent="0.3">
      <c r="A7" s="564" t="s">
        <v>1</v>
      </c>
      <c r="B7" s="564" t="s">
        <v>2</v>
      </c>
      <c r="C7" s="565" t="s">
        <v>316</v>
      </c>
      <c r="D7" s="566"/>
      <c r="E7" s="566"/>
      <c r="F7" s="567"/>
      <c r="G7" s="568" t="s">
        <v>178</v>
      </c>
      <c r="H7" s="558" t="s">
        <v>834</v>
      </c>
      <c r="I7" s="559"/>
      <c r="J7" s="559"/>
      <c r="K7" s="560"/>
    </row>
    <row r="8" spans="1:11" s="16" customFormat="1" ht="50.4" customHeight="1" x14ac:dyDescent="0.3">
      <c r="A8" s="564"/>
      <c r="B8" s="564"/>
      <c r="C8" s="157" t="s">
        <v>61</v>
      </c>
      <c r="D8" s="157" t="s">
        <v>68</v>
      </c>
      <c r="E8" s="157" t="s">
        <v>69</v>
      </c>
      <c r="F8" s="157" t="s">
        <v>286</v>
      </c>
      <c r="G8" s="569"/>
      <c r="H8" s="561"/>
      <c r="I8" s="562"/>
      <c r="J8" s="562"/>
      <c r="K8" s="563"/>
    </row>
    <row r="9" spans="1:11" ht="31.5" customHeight="1" x14ac:dyDescent="0.3">
      <c r="A9" s="150" t="s">
        <v>315</v>
      </c>
      <c r="B9" s="17" t="s">
        <v>307</v>
      </c>
      <c r="C9" s="117">
        <v>2344.98</v>
      </c>
      <c r="D9" s="117">
        <v>2468.4</v>
      </c>
      <c r="E9" s="113">
        <v>2580.6</v>
      </c>
      <c r="F9" s="113">
        <v>2703</v>
      </c>
      <c r="G9" s="120">
        <v>0.15</v>
      </c>
      <c r="H9" s="119">
        <f t="shared" ref="H9:H25" si="0">C9-C9*G9</f>
        <v>1993.2329999999999</v>
      </c>
      <c r="I9" s="119">
        <f t="shared" ref="I9:I25" si="1">D9-D9*G9</f>
        <v>2098.1400000000003</v>
      </c>
      <c r="J9" s="119">
        <f t="shared" ref="J9:J25" si="2">E9-E9*G9</f>
        <v>2193.5099999999998</v>
      </c>
      <c r="K9" s="119">
        <f t="shared" ref="K9:K25" si="3">F9-F9*G9</f>
        <v>2297.5500000000002</v>
      </c>
    </row>
    <row r="10" spans="1:11" ht="31.5" customHeight="1" x14ac:dyDescent="0.3">
      <c r="A10" s="150" t="s">
        <v>314</v>
      </c>
      <c r="B10" s="17" t="s">
        <v>310</v>
      </c>
      <c r="C10" s="117">
        <v>2344.98</v>
      </c>
      <c r="D10" s="117">
        <v>2468.4</v>
      </c>
      <c r="E10" s="113">
        <v>2580.6</v>
      </c>
      <c r="F10" s="113">
        <v>2703</v>
      </c>
      <c r="G10" s="120">
        <v>0.15</v>
      </c>
      <c r="H10" s="119">
        <f t="shared" si="0"/>
        <v>1993.2329999999999</v>
      </c>
      <c r="I10" s="119">
        <f t="shared" si="1"/>
        <v>2098.1400000000003</v>
      </c>
      <c r="J10" s="119">
        <f t="shared" si="2"/>
        <v>2193.5099999999998</v>
      </c>
      <c r="K10" s="119">
        <f t="shared" si="3"/>
        <v>2297.5500000000002</v>
      </c>
    </row>
    <row r="11" spans="1:11" ht="31.5" customHeight="1" x14ac:dyDescent="0.3">
      <c r="A11" s="150" t="s">
        <v>313</v>
      </c>
      <c r="B11" s="17" t="s">
        <v>312</v>
      </c>
      <c r="C11" s="117">
        <v>816</v>
      </c>
      <c r="D11" s="117">
        <v>856.80000000000007</v>
      </c>
      <c r="E11" s="113">
        <v>897.6</v>
      </c>
      <c r="F11" s="113">
        <v>938.4</v>
      </c>
      <c r="G11" s="120">
        <v>0.15</v>
      </c>
      <c r="H11" s="119">
        <f t="shared" si="0"/>
        <v>693.6</v>
      </c>
      <c r="I11" s="119">
        <f t="shared" si="1"/>
        <v>728.28000000000009</v>
      </c>
      <c r="J11" s="119">
        <f t="shared" si="2"/>
        <v>762.96</v>
      </c>
      <c r="K11" s="119">
        <f t="shared" si="3"/>
        <v>797.64</v>
      </c>
    </row>
    <row r="12" spans="1:11" ht="31.5" customHeight="1" x14ac:dyDescent="0.3">
      <c r="A12" s="150" t="s">
        <v>311</v>
      </c>
      <c r="B12" s="17" t="s">
        <v>310</v>
      </c>
      <c r="C12" s="117">
        <v>3774</v>
      </c>
      <c r="D12" s="117">
        <v>3962.7000000000003</v>
      </c>
      <c r="E12" s="113">
        <v>4151.3999999999996</v>
      </c>
      <c r="F12" s="113">
        <v>4309.5</v>
      </c>
      <c r="G12" s="120">
        <v>0.15</v>
      </c>
      <c r="H12" s="119">
        <f t="shared" si="0"/>
        <v>3207.9</v>
      </c>
      <c r="I12" s="119">
        <f t="shared" si="1"/>
        <v>3368.2950000000001</v>
      </c>
      <c r="J12" s="119">
        <f t="shared" si="2"/>
        <v>3528.6899999999996</v>
      </c>
      <c r="K12" s="119">
        <f t="shared" si="3"/>
        <v>3663.0749999999998</v>
      </c>
    </row>
    <row r="13" spans="1:11" ht="31.5" customHeight="1" x14ac:dyDescent="0.3">
      <c r="A13" s="150" t="s">
        <v>309</v>
      </c>
      <c r="B13" s="17" t="s">
        <v>307</v>
      </c>
      <c r="C13" s="117">
        <v>5100</v>
      </c>
      <c r="D13" s="117">
        <v>5355</v>
      </c>
      <c r="E13" s="113">
        <v>5610</v>
      </c>
      <c r="F13" s="113">
        <v>5865</v>
      </c>
      <c r="G13" s="120">
        <v>0.15</v>
      </c>
      <c r="H13" s="119">
        <f t="shared" si="0"/>
        <v>4335</v>
      </c>
      <c r="I13" s="119">
        <f t="shared" si="1"/>
        <v>4551.75</v>
      </c>
      <c r="J13" s="119">
        <f t="shared" si="2"/>
        <v>4768.5</v>
      </c>
      <c r="K13" s="119">
        <f t="shared" si="3"/>
        <v>4985.25</v>
      </c>
    </row>
    <row r="14" spans="1:11" ht="31.5" customHeight="1" x14ac:dyDescent="0.3">
      <c r="A14" s="150" t="s">
        <v>308</v>
      </c>
      <c r="B14" s="17" t="s">
        <v>307</v>
      </c>
      <c r="C14" s="117">
        <v>6120</v>
      </c>
      <c r="D14" s="117">
        <v>6426</v>
      </c>
      <c r="E14" s="113">
        <v>6732</v>
      </c>
      <c r="F14" s="113">
        <v>7038</v>
      </c>
      <c r="G14" s="120">
        <v>0.15</v>
      </c>
      <c r="H14" s="119">
        <f t="shared" si="0"/>
        <v>5202</v>
      </c>
      <c r="I14" s="119">
        <f t="shared" si="1"/>
        <v>5462.1</v>
      </c>
      <c r="J14" s="119">
        <f t="shared" si="2"/>
        <v>5722.2</v>
      </c>
      <c r="K14" s="119">
        <f t="shared" si="3"/>
        <v>5982.3</v>
      </c>
    </row>
    <row r="15" spans="1:11" ht="31.5" customHeight="1" x14ac:dyDescent="0.3">
      <c r="A15" s="150" t="s">
        <v>306</v>
      </c>
      <c r="B15" s="17" t="s">
        <v>305</v>
      </c>
      <c r="C15" s="117">
        <v>1224</v>
      </c>
      <c r="D15" s="117">
        <v>1285.2</v>
      </c>
      <c r="E15" s="113">
        <v>1346.4</v>
      </c>
      <c r="F15" s="113">
        <v>1407.6000000000001</v>
      </c>
      <c r="G15" s="120">
        <v>0.15</v>
      </c>
      <c r="H15" s="119">
        <f t="shared" si="0"/>
        <v>1040.4000000000001</v>
      </c>
      <c r="I15" s="119">
        <f t="shared" si="1"/>
        <v>1092.42</v>
      </c>
      <c r="J15" s="119">
        <f t="shared" si="2"/>
        <v>1144.44</v>
      </c>
      <c r="K15" s="119">
        <f t="shared" si="3"/>
        <v>1196.46</v>
      </c>
    </row>
    <row r="16" spans="1:11" ht="31.5" customHeight="1" x14ac:dyDescent="0.3">
      <c r="A16" s="150" t="s">
        <v>304</v>
      </c>
      <c r="B16" s="17" t="s">
        <v>303</v>
      </c>
      <c r="C16" s="117">
        <v>714</v>
      </c>
      <c r="D16" s="117">
        <v>754.80000000000007</v>
      </c>
      <c r="E16" s="113">
        <v>785.4</v>
      </c>
      <c r="F16" s="113">
        <v>816</v>
      </c>
      <c r="G16" s="120">
        <v>0.15</v>
      </c>
      <c r="H16" s="119">
        <f t="shared" si="0"/>
        <v>606.9</v>
      </c>
      <c r="I16" s="119">
        <f t="shared" si="1"/>
        <v>641.58000000000004</v>
      </c>
      <c r="J16" s="119">
        <f t="shared" si="2"/>
        <v>667.59</v>
      </c>
      <c r="K16" s="119">
        <f t="shared" si="3"/>
        <v>693.6</v>
      </c>
    </row>
    <row r="17" spans="1:11" ht="31.5" customHeight="1" x14ac:dyDescent="0.3">
      <c r="A17" s="150" t="s">
        <v>302</v>
      </c>
      <c r="B17" s="17" t="s">
        <v>301</v>
      </c>
      <c r="C17" s="117">
        <v>714</v>
      </c>
      <c r="D17" s="117">
        <v>754.80000000000007</v>
      </c>
      <c r="E17" s="113">
        <v>785.4</v>
      </c>
      <c r="F17" s="113">
        <v>816</v>
      </c>
      <c r="G17" s="120">
        <v>0.15</v>
      </c>
      <c r="H17" s="119">
        <f t="shared" si="0"/>
        <v>606.9</v>
      </c>
      <c r="I17" s="119">
        <f t="shared" si="1"/>
        <v>641.58000000000004</v>
      </c>
      <c r="J17" s="119">
        <f t="shared" si="2"/>
        <v>667.59</v>
      </c>
      <c r="K17" s="119">
        <f t="shared" si="3"/>
        <v>693.6</v>
      </c>
    </row>
    <row r="18" spans="1:11" ht="31.5" customHeight="1" x14ac:dyDescent="0.3">
      <c r="A18" s="150" t="s">
        <v>300</v>
      </c>
      <c r="B18" s="17" t="s">
        <v>299</v>
      </c>
      <c r="C18" s="117">
        <v>102</v>
      </c>
      <c r="D18" s="117">
        <v>107.10000000000001</v>
      </c>
      <c r="E18" s="113">
        <v>112.2</v>
      </c>
      <c r="F18" s="113">
        <v>117.3</v>
      </c>
      <c r="G18" s="120">
        <v>0.15</v>
      </c>
      <c r="H18" s="119">
        <f t="shared" si="0"/>
        <v>86.7</v>
      </c>
      <c r="I18" s="119">
        <f t="shared" si="1"/>
        <v>91.035000000000011</v>
      </c>
      <c r="J18" s="119">
        <f t="shared" si="2"/>
        <v>95.37</v>
      </c>
      <c r="K18" s="119">
        <f t="shared" si="3"/>
        <v>99.704999999999998</v>
      </c>
    </row>
    <row r="19" spans="1:11" s="5" customFormat="1" ht="51" customHeight="1" x14ac:dyDescent="0.3">
      <c r="A19" s="151" t="s">
        <v>297</v>
      </c>
      <c r="B19" s="17" t="s">
        <v>298</v>
      </c>
      <c r="C19" s="117">
        <v>17136</v>
      </c>
      <c r="D19" s="117">
        <v>18003</v>
      </c>
      <c r="E19" s="117">
        <v>18849.599999999999</v>
      </c>
      <c r="F19" s="117">
        <v>19737</v>
      </c>
      <c r="G19" s="120">
        <v>0.15</v>
      </c>
      <c r="H19" s="119">
        <f t="shared" si="0"/>
        <v>14565.6</v>
      </c>
      <c r="I19" s="119">
        <f t="shared" si="1"/>
        <v>15302.55</v>
      </c>
      <c r="J19" s="119">
        <f t="shared" si="2"/>
        <v>16022.16</v>
      </c>
      <c r="K19" s="119">
        <f t="shared" si="3"/>
        <v>16776.45</v>
      </c>
    </row>
    <row r="20" spans="1:11" ht="50.25" customHeight="1" x14ac:dyDescent="0.3">
      <c r="A20" s="151" t="s">
        <v>297</v>
      </c>
      <c r="B20" s="17" t="s">
        <v>294</v>
      </c>
      <c r="C20" s="117">
        <v>5712</v>
      </c>
      <c r="D20" s="117">
        <v>5997.6</v>
      </c>
      <c r="E20" s="117">
        <v>6324</v>
      </c>
      <c r="F20" s="117">
        <v>6579</v>
      </c>
      <c r="G20" s="120">
        <v>0.15</v>
      </c>
      <c r="H20" s="119">
        <f t="shared" si="0"/>
        <v>4855.2</v>
      </c>
      <c r="I20" s="119">
        <f t="shared" si="1"/>
        <v>5097.96</v>
      </c>
      <c r="J20" s="119">
        <f t="shared" si="2"/>
        <v>5375.4</v>
      </c>
      <c r="K20" s="119">
        <f t="shared" si="3"/>
        <v>5592.15</v>
      </c>
    </row>
    <row r="21" spans="1:11" ht="38.25" customHeight="1" x14ac:dyDescent="0.3">
      <c r="A21" s="150" t="s">
        <v>295</v>
      </c>
      <c r="B21" s="17" t="s">
        <v>296</v>
      </c>
      <c r="C21" s="117">
        <v>9486</v>
      </c>
      <c r="D21" s="117">
        <v>9996</v>
      </c>
      <c r="E21" s="117">
        <v>10455</v>
      </c>
      <c r="F21" s="117">
        <v>10914</v>
      </c>
      <c r="G21" s="120">
        <v>0.15</v>
      </c>
      <c r="H21" s="119">
        <f t="shared" si="0"/>
        <v>8063.1</v>
      </c>
      <c r="I21" s="119">
        <f t="shared" si="1"/>
        <v>8496.6</v>
      </c>
      <c r="J21" s="119">
        <f t="shared" si="2"/>
        <v>8886.75</v>
      </c>
      <c r="K21" s="119">
        <f t="shared" si="3"/>
        <v>9276.9</v>
      </c>
    </row>
    <row r="22" spans="1:11" s="5" customFormat="1" ht="36.75" customHeight="1" x14ac:dyDescent="0.3">
      <c r="A22" s="150" t="s">
        <v>295</v>
      </c>
      <c r="B22" s="17" t="s">
        <v>294</v>
      </c>
      <c r="C22" s="117">
        <v>5712</v>
      </c>
      <c r="D22" s="117">
        <v>5997.6</v>
      </c>
      <c r="E22" s="117">
        <v>6324</v>
      </c>
      <c r="F22" s="117">
        <v>6579</v>
      </c>
      <c r="G22" s="120">
        <v>0.15</v>
      </c>
      <c r="H22" s="119">
        <f t="shared" si="0"/>
        <v>4855.2</v>
      </c>
      <c r="I22" s="119">
        <f t="shared" si="1"/>
        <v>5097.96</v>
      </c>
      <c r="J22" s="119">
        <f t="shared" si="2"/>
        <v>5375.4</v>
      </c>
      <c r="K22" s="119">
        <f t="shared" si="3"/>
        <v>5592.15</v>
      </c>
    </row>
    <row r="23" spans="1:11" s="5" customFormat="1" ht="36.75" customHeight="1" x14ac:dyDescent="0.3">
      <c r="A23" s="150" t="s">
        <v>293</v>
      </c>
      <c r="B23" s="17" t="s">
        <v>292</v>
      </c>
      <c r="C23" s="117">
        <v>2805</v>
      </c>
      <c r="D23" s="117">
        <v>2947.8</v>
      </c>
      <c r="E23" s="117">
        <v>3111</v>
      </c>
      <c r="F23" s="117">
        <v>3213</v>
      </c>
      <c r="G23" s="120">
        <v>0.15</v>
      </c>
      <c r="H23" s="119">
        <f t="shared" si="0"/>
        <v>2384.25</v>
      </c>
      <c r="I23" s="119">
        <f t="shared" si="1"/>
        <v>2505.63</v>
      </c>
      <c r="J23" s="119">
        <f t="shared" si="2"/>
        <v>2644.35</v>
      </c>
      <c r="K23" s="119">
        <f t="shared" si="3"/>
        <v>2731.05</v>
      </c>
    </row>
    <row r="24" spans="1:11" s="5" customFormat="1" ht="33" customHeight="1" x14ac:dyDescent="0.3">
      <c r="A24" s="151" t="s">
        <v>240</v>
      </c>
      <c r="B24" s="18" t="s">
        <v>291</v>
      </c>
      <c r="C24" s="117">
        <v>3978</v>
      </c>
      <c r="D24" s="117">
        <v>4182</v>
      </c>
      <c r="E24" s="117">
        <v>4386</v>
      </c>
      <c r="F24" s="117">
        <v>4590</v>
      </c>
      <c r="G24" s="120">
        <v>0.15</v>
      </c>
      <c r="H24" s="119">
        <f t="shared" si="0"/>
        <v>3381.3</v>
      </c>
      <c r="I24" s="119">
        <f t="shared" si="1"/>
        <v>3554.7</v>
      </c>
      <c r="J24" s="119">
        <f t="shared" si="2"/>
        <v>3728.1</v>
      </c>
      <c r="K24" s="119">
        <f t="shared" si="3"/>
        <v>3901.5</v>
      </c>
    </row>
    <row r="25" spans="1:11" s="5" customFormat="1" ht="33" customHeight="1" x14ac:dyDescent="0.3">
      <c r="A25" s="151" t="s">
        <v>239</v>
      </c>
      <c r="B25" s="18" t="s">
        <v>290</v>
      </c>
      <c r="C25" s="117">
        <v>4692</v>
      </c>
      <c r="D25" s="117">
        <v>4947</v>
      </c>
      <c r="E25" s="117">
        <v>5202</v>
      </c>
      <c r="F25" s="117">
        <v>5406</v>
      </c>
      <c r="G25" s="120">
        <v>0.15</v>
      </c>
      <c r="H25" s="119">
        <f t="shared" si="0"/>
        <v>3988.2</v>
      </c>
      <c r="I25" s="119">
        <f t="shared" si="1"/>
        <v>4204.95</v>
      </c>
      <c r="J25" s="119">
        <f t="shared" si="2"/>
        <v>4421.7</v>
      </c>
      <c r="K25" s="119">
        <f t="shared" si="3"/>
        <v>4595.1000000000004</v>
      </c>
    </row>
    <row r="26" spans="1:11" ht="33.75" customHeight="1" x14ac:dyDescent="0.3">
      <c r="A26" s="520"/>
      <c r="B26" s="520"/>
      <c r="C26" s="520"/>
      <c r="D26" s="520"/>
      <c r="E26" s="520"/>
      <c r="F26" s="520"/>
    </row>
    <row r="27" spans="1:11" ht="31.5" hidden="1" customHeight="1" x14ac:dyDescent="0.3">
      <c r="A27" s="150" t="s">
        <v>249</v>
      </c>
      <c r="B27" s="17" t="s">
        <v>248</v>
      </c>
      <c r="C27" s="117">
        <v>100</v>
      </c>
      <c r="D27" s="117">
        <v>105</v>
      </c>
      <c r="E27" s="113">
        <v>110</v>
      </c>
      <c r="F27" s="113">
        <v>115</v>
      </c>
    </row>
    <row r="28" spans="1:11" ht="31.5" hidden="1" customHeight="1" x14ac:dyDescent="0.3">
      <c r="A28" s="150" t="s">
        <v>247</v>
      </c>
      <c r="B28" s="17" t="s">
        <v>246</v>
      </c>
      <c r="C28" s="117">
        <v>600</v>
      </c>
      <c r="D28" s="117">
        <v>630</v>
      </c>
      <c r="E28" s="113">
        <v>660</v>
      </c>
      <c r="F28" s="113">
        <v>700</v>
      </c>
    </row>
    <row r="29" spans="1:11" ht="33.75" customHeight="1" x14ac:dyDescent="0.3">
      <c r="A29" s="520" t="s">
        <v>245</v>
      </c>
      <c r="B29" s="520"/>
      <c r="C29" s="520"/>
      <c r="D29" s="520"/>
      <c r="E29" s="520"/>
      <c r="F29" s="520"/>
    </row>
    <row r="30" spans="1:11" ht="20.25" customHeight="1" x14ac:dyDescent="0.3">
      <c r="A30" s="520" t="s">
        <v>244</v>
      </c>
      <c r="B30" s="520"/>
      <c r="C30" s="520"/>
      <c r="D30" s="520"/>
      <c r="E30" s="520"/>
      <c r="F30" s="520"/>
    </row>
    <row r="31" spans="1:11" x14ac:dyDescent="0.3">
      <c r="A31" s="9" t="s">
        <v>243</v>
      </c>
      <c r="B31" s="7"/>
      <c r="C31" s="10"/>
      <c r="D31" s="10" t="s">
        <v>0</v>
      </c>
      <c r="E31" s="10"/>
    </row>
    <row r="33" spans="1:11" ht="87.6" customHeight="1" x14ac:dyDescent="0.3">
      <c r="B33" s="426" t="s">
        <v>833</v>
      </c>
      <c r="C33" s="544" t="s">
        <v>184</v>
      </c>
      <c r="D33" s="544"/>
      <c r="E33" s="544"/>
      <c r="F33" s="544"/>
    </row>
    <row r="34" spans="1:11" ht="21.75" customHeight="1" x14ac:dyDescent="0.3">
      <c r="A34" s="2" t="s">
        <v>49</v>
      </c>
      <c r="B34" s="425" t="s">
        <v>836</v>
      </c>
    </row>
    <row r="35" spans="1:11" ht="15.45" customHeight="1" x14ac:dyDescent="0.3">
      <c r="A35" s="1" t="s">
        <v>242</v>
      </c>
      <c r="B35" s="1" t="s">
        <v>838</v>
      </c>
    </row>
    <row r="36" spans="1:11" ht="15.45" customHeight="1" x14ac:dyDescent="0.3">
      <c r="A36" s="1" t="s">
        <v>115</v>
      </c>
    </row>
    <row r="37" spans="1:11" s="2" customFormat="1" x14ac:dyDescent="0.3">
      <c r="A37" s="124" t="s">
        <v>289</v>
      </c>
      <c r="B37" s="122"/>
      <c r="C37" s="114"/>
      <c r="D37" s="114"/>
      <c r="E37" s="114"/>
      <c r="F37" s="118"/>
    </row>
    <row r="38" spans="1:11" s="2" customFormat="1" x14ac:dyDescent="0.3">
      <c r="A38" s="123" t="s">
        <v>288</v>
      </c>
      <c r="B38" s="122"/>
      <c r="C38" s="114"/>
      <c r="D38" s="114"/>
      <c r="E38" s="114"/>
      <c r="F38" s="12" t="s">
        <v>287</v>
      </c>
    </row>
    <row r="39" spans="1:11" s="15" customFormat="1" ht="48.75" customHeight="1" x14ac:dyDescent="0.3">
      <c r="A39" s="564" t="s">
        <v>1</v>
      </c>
      <c r="B39" s="564" t="s">
        <v>2</v>
      </c>
      <c r="C39" s="565" t="s">
        <v>15</v>
      </c>
      <c r="D39" s="566"/>
      <c r="E39" s="566"/>
      <c r="F39" s="567"/>
      <c r="G39" s="568" t="s">
        <v>178</v>
      </c>
      <c r="H39" s="570" t="s">
        <v>834</v>
      </c>
      <c r="I39" s="571"/>
      <c r="J39" s="571"/>
      <c r="K39" s="572"/>
    </row>
    <row r="40" spans="1:11" s="16" customFormat="1" ht="31.5" customHeight="1" x14ac:dyDescent="0.3">
      <c r="A40" s="564"/>
      <c r="B40" s="564"/>
      <c r="C40" s="157" t="s">
        <v>61</v>
      </c>
      <c r="D40" s="157" t="s">
        <v>68</v>
      </c>
      <c r="E40" s="157" t="s">
        <v>69</v>
      </c>
      <c r="F40" s="157" t="s">
        <v>286</v>
      </c>
      <c r="G40" s="569"/>
      <c r="H40" s="110" t="s">
        <v>61</v>
      </c>
      <c r="I40" s="110" t="s">
        <v>68</v>
      </c>
      <c r="J40" s="110" t="s">
        <v>69</v>
      </c>
      <c r="K40" s="110" t="s">
        <v>286</v>
      </c>
    </row>
    <row r="41" spans="1:11" ht="31.5" customHeight="1" x14ac:dyDescent="0.3">
      <c r="A41" s="150" t="s">
        <v>285</v>
      </c>
      <c r="B41" s="17" t="s">
        <v>283</v>
      </c>
      <c r="C41" s="117">
        <v>153</v>
      </c>
      <c r="D41" s="117">
        <v>163.19999999999999</v>
      </c>
      <c r="E41" s="113">
        <v>168.3</v>
      </c>
      <c r="F41" s="113">
        <v>178.5</v>
      </c>
      <c r="G41" s="120">
        <v>0.15</v>
      </c>
      <c r="H41" s="119">
        <f t="shared" ref="H41:H60" si="4">C41-C41*G41</f>
        <v>130.05000000000001</v>
      </c>
      <c r="I41" s="119">
        <f t="shared" ref="I41:I60" si="5">D41-D41*G41</f>
        <v>138.72</v>
      </c>
      <c r="J41" s="119">
        <f t="shared" ref="J41:J60" si="6">E41-E41*G41</f>
        <v>143.05500000000001</v>
      </c>
      <c r="K41" s="119">
        <f t="shared" ref="K41:K60" si="7">F41-F41*G41</f>
        <v>151.72499999999999</v>
      </c>
    </row>
    <row r="42" spans="1:11" ht="31.5" customHeight="1" x14ac:dyDescent="0.3">
      <c r="A42" s="150" t="s">
        <v>284</v>
      </c>
      <c r="B42" s="17" t="s">
        <v>283</v>
      </c>
      <c r="C42" s="117">
        <v>204</v>
      </c>
      <c r="D42" s="117">
        <v>214.20000000000002</v>
      </c>
      <c r="E42" s="113">
        <v>224.4</v>
      </c>
      <c r="F42" s="113">
        <v>234.6</v>
      </c>
      <c r="G42" s="120">
        <v>0.15</v>
      </c>
      <c r="H42" s="119">
        <f t="shared" si="4"/>
        <v>173.4</v>
      </c>
      <c r="I42" s="119">
        <f t="shared" si="5"/>
        <v>182.07000000000002</v>
      </c>
      <c r="J42" s="119">
        <f t="shared" si="6"/>
        <v>190.74</v>
      </c>
      <c r="K42" s="119">
        <f t="shared" si="7"/>
        <v>199.41</v>
      </c>
    </row>
    <row r="43" spans="1:11" ht="31.5" customHeight="1" x14ac:dyDescent="0.3">
      <c r="A43" s="150" t="s">
        <v>282</v>
      </c>
      <c r="B43" s="17" t="s">
        <v>281</v>
      </c>
      <c r="C43" s="117">
        <v>102</v>
      </c>
      <c r="D43" s="117">
        <v>107.10000000000001</v>
      </c>
      <c r="E43" s="113">
        <v>112.2</v>
      </c>
      <c r="F43" s="113">
        <v>117.3</v>
      </c>
      <c r="G43" s="120">
        <v>0.15</v>
      </c>
      <c r="H43" s="119">
        <f t="shared" si="4"/>
        <v>86.7</v>
      </c>
      <c r="I43" s="119">
        <f t="shared" si="5"/>
        <v>91.035000000000011</v>
      </c>
      <c r="J43" s="119">
        <f t="shared" si="6"/>
        <v>95.37</v>
      </c>
      <c r="K43" s="119">
        <f t="shared" si="7"/>
        <v>99.704999999999998</v>
      </c>
    </row>
    <row r="44" spans="1:11" ht="31.5" customHeight="1" x14ac:dyDescent="0.3">
      <c r="A44" s="150" t="s">
        <v>280</v>
      </c>
      <c r="B44" s="17" t="s">
        <v>279</v>
      </c>
      <c r="C44" s="117">
        <v>224.4</v>
      </c>
      <c r="D44" s="117">
        <v>234.6</v>
      </c>
      <c r="E44" s="113">
        <v>244.8</v>
      </c>
      <c r="F44" s="113">
        <v>260.10000000000002</v>
      </c>
      <c r="G44" s="120">
        <v>0.15</v>
      </c>
      <c r="H44" s="119">
        <f t="shared" si="4"/>
        <v>190.74</v>
      </c>
      <c r="I44" s="119">
        <f t="shared" si="5"/>
        <v>199.41</v>
      </c>
      <c r="J44" s="119">
        <f t="shared" si="6"/>
        <v>208.08</v>
      </c>
      <c r="K44" s="119">
        <f t="shared" si="7"/>
        <v>221.08500000000004</v>
      </c>
    </row>
    <row r="45" spans="1:11" ht="31.5" customHeight="1" x14ac:dyDescent="0.3">
      <c r="A45" s="150" t="s">
        <v>278</v>
      </c>
      <c r="B45" s="121" t="s">
        <v>277</v>
      </c>
      <c r="C45" s="117">
        <v>408</v>
      </c>
      <c r="D45" s="117">
        <v>428.40000000000003</v>
      </c>
      <c r="E45" s="113">
        <v>448.8</v>
      </c>
      <c r="F45" s="113">
        <v>469.2</v>
      </c>
      <c r="G45" s="120">
        <v>0.15</v>
      </c>
      <c r="H45" s="119">
        <f t="shared" si="4"/>
        <v>346.8</v>
      </c>
      <c r="I45" s="119">
        <f t="shared" si="5"/>
        <v>364.14000000000004</v>
      </c>
      <c r="J45" s="119">
        <f t="shared" si="6"/>
        <v>381.48</v>
      </c>
      <c r="K45" s="119">
        <f t="shared" si="7"/>
        <v>398.82</v>
      </c>
    </row>
    <row r="46" spans="1:11" ht="31.5" customHeight="1" x14ac:dyDescent="0.3">
      <c r="A46" s="150" t="s">
        <v>276</v>
      </c>
      <c r="B46" s="17" t="s">
        <v>273</v>
      </c>
      <c r="C46" s="117">
        <v>663</v>
      </c>
      <c r="D46" s="117">
        <v>698.7</v>
      </c>
      <c r="E46" s="113">
        <v>729.30000000000007</v>
      </c>
      <c r="F46" s="113">
        <v>765</v>
      </c>
      <c r="G46" s="120">
        <v>0.15</v>
      </c>
      <c r="H46" s="119">
        <f t="shared" si="4"/>
        <v>563.54999999999995</v>
      </c>
      <c r="I46" s="119">
        <f t="shared" si="5"/>
        <v>593.89499999999998</v>
      </c>
      <c r="J46" s="119">
        <f t="shared" si="6"/>
        <v>619.90500000000009</v>
      </c>
      <c r="K46" s="119">
        <f t="shared" si="7"/>
        <v>650.25</v>
      </c>
    </row>
    <row r="47" spans="1:11" ht="31.5" customHeight="1" x14ac:dyDescent="0.3">
      <c r="A47" s="150" t="s">
        <v>275</v>
      </c>
      <c r="B47" s="17" t="s">
        <v>271</v>
      </c>
      <c r="C47" s="117">
        <v>2244</v>
      </c>
      <c r="D47" s="117">
        <v>2356.1999999999998</v>
      </c>
      <c r="E47" s="113">
        <v>2468.4</v>
      </c>
      <c r="F47" s="113">
        <v>2580.6</v>
      </c>
      <c r="G47" s="120">
        <v>0.15</v>
      </c>
      <c r="H47" s="119">
        <f t="shared" si="4"/>
        <v>1907.4</v>
      </c>
      <c r="I47" s="119">
        <f t="shared" si="5"/>
        <v>2002.77</v>
      </c>
      <c r="J47" s="119">
        <f t="shared" si="6"/>
        <v>2098.1400000000003</v>
      </c>
      <c r="K47" s="119">
        <f t="shared" si="7"/>
        <v>2193.5099999999998</v>
      </c>
    </row>
    <row r="48" spans="1:11" ht="31.5" customHeight="1" x14ac:dyDescent="0.3">
      <c r="A48" s="150" t="s">
        <v>274</v>
      </c>
      <c r="B48" s="17" t="s">
        <v>273</v>
      </c>
      <c r="C48" s="117">
        <v>612</v>
      </c>
      <c r="D48" s="117">
        <v>642.6</v>
      </c>
      <c r="E48" s="113">
        <v>673.2</v>
      </c>
      <c r="F48" s="113">
        <v>703.80000000000007</v>
      </c>
      <c r="G48" s="120">
        <v>0.15</v>
      </c>
      <c r="H48" s="119">
        <f t="shared" si="4"/>
        <v>520.20000000000005</v>
      </c>
      <c r="I48" s="119">
        <f t="shared" si="5"/>
        <v>546.21</v>
      </c>
      <c r="J48" s="119">
        <f t="shared" si="6"/>
        <v>572.22</v>
      </c>
      <c r="K48" s="119">
        <f t="shared" si="7"/>
        <v>598.23</v>
      </c>
    </row>
    <row r="49" spans="1:11" ht="31.5" customHeight="1" x14ac:dyDescent="0.3">
      <c r="A49" s="150" t="s">
        <v>272</v>
      </c>
      <c r="B49" s="17" t="s">
        <v>271</v>
      </c>
      <c r="C49" s="117">
        <v>2040</v>
      </c>
      <c r="D49" s="117">
        <v>2142</v>
      </c>
      <c r="E49" s="113">
        <v>2244</v>
      </c>
      <c r="F49" s="113">
        <v>2346</v>
      </c>
      <c r="G49" s="120">
        <v>0.15</v>
      </c>
      <c r="H49" s="119">
        <f t="shared" si="4"/>
        <v>1734</v>
      </c>
      <c r="I49" s="119">
        <f t="shared" si="5"/>
        <v>1820.7</v>
      </c>
      <c r="J49" s="119">
        <f t="shared" si="6"/>
        <v>1907.4</v>
      </c>
      <c r="K49" s="119">
        <f t="shared" si="7"/>
        <v>1994.1</v>
      </c>
    </row>
    <row r="50" spans="1:11" ht="31.5" customHeight="1" x14ac:dyDescent="0.3">
      <c r="A50" s="150" t="s">
        <v>270</v>
      </c>
      <c r="B50" s="17" t="s">
        <v>269</v>
      </c>
      <c r="C50" s="117">
        <v>8160</v>
      </c>
      <c r="D50" s="117">
        <v>6961.5</v>
      </c>
      <c r="E50" s="113">
        <v>7293</v>
      </c>
      <c r="F50" s="113">
        <v>7650</v>
      </c>
      <c r="G50" s="120">
        <v>0.15</v>
      </c>
      <c r="H50" s="119">
        <f t="shared" si="4"/>
        <v>6936</v>
      </c>
      <c r="I50" s="119">
        <f t="shared" si="5"/>
        <v>5917.2749999999996</v>
      </c>
      <c r="J50" s="119">
        <f t="shared" si="6"/>
        <v>6199.05</v>
      </c>
      <c r="K50" s="119">
        <f t="shared" si="7"/>
        <v>6502.5</v>
      </c>
    </row>
    <row r="51" spans="1:11" ht="31.5" customHeight="1" x14ac:dyDescent="0.3">
      <c r="A51" s="150" t="s">
        <v>268</v>
      </c>
      <c r="B51" s="17" t="s">
        <v>267</v>
      </c>
      <c r="C51" s="117">
        <v>5100</v>
      </c>
      <c r="D51" s="117">
        <v>5355</v>
      </c>
      <c r="E51" s="113">
        <v>5610</v>
      </c>
      <c r="F51" s="113">
        <v>5865</v>
      </c>
      <c r="G51" s="120">
        <v>0.15</v>
      </c>
      <c r="H51" s="119">
        <f t="shared" si="4"/>
        <v>4335</v>
      </c>
      <c r="I51" s="119">
        <f t="shared" si="5"/>
        <v>4551.75</v>
      </c>
      <c r="J51" s="119">
        <f t="shared" si="6"/>
        <v>4768.5</v>
      </c>
      <c r="K51" s="119">
        <f t="shared" si="7"/>
        <v>4985.25</v>
      </c>
    </row>
    <row r="52" spans="1:11" ht="31.5" customHeight="1" x14ac:dyDescent="0.3">
      <c r="A52" s="150" t="s">
        <v>266</v>
      </c>
      <c r="B52" s="17" t="s">
        <v>264</v>
      </c>
      <c r="C52" s="117">
        <v>918</v>
      </c>
      <c r="D52" s="117">
        <v>963.9</v>
      </c>
      <c r="E52" s="113">
        <v>1009.8000000000001</v>
      </c>
      <c r="F52" s="113">
        <v>1055.7</v>
      </c>
      <c r="G52" s="120">
        <v>0.15</v>
      </c>
      <c r="H52" s="119">
        <f t="shared" si="4"/>
        <v>780.3</v>
      </c>
      <c r="I52" s="119">
        <f t="shared" si="5"/>
        <v>819.31500000000005</v>
      </c>
      <c r="J52" s="119">
        <f t="shared" si="6"/>
        <v>858.33</v>
      </c>
      <c r="K52" s="119">
        <f t="shared" si="7"/>
        <v>897.34500000000003</v>
      </c>
    </row>
    <row r="53" spans="1:11" ht="31.5" customHeight="1" x14ac:dyDescent="0.3">
      <c r="A53" s="150" t="s">
        <v>265</v>
      </c>
      <c r="B53" s="17" t="s">
        <v>264</v>
      </c>
      <c r="C53" s="117">
        <v>816</v>
      </c>
      <c r="D53" s="117">
        <v>856.80000000000007</v>
      </c>
      <c r="E53" s="113">
        <v>897.6</v>
      </c>
      <c r="F53" s="113">
        <v>938.4</v>
      </c>
      <c r="G53" s="120">
        <v>0.15</v>
      </c>
      <c r="H53" s="119">
        <f t="shared" si="4"/>
        <v>693.6</v>
      </c>
      <c r="I53" s="119">
        <f t="shared" si="5"/>
        <v>728.28000000000009</v>
      </c>
      <c r="J53" s="119">
        <f t="shared" si="6"/>
        <v>762.96</v>
      </c>
      <c r="K53" s="119">
        <f t="shared" si="7"/>
        <v>797.64</v>
      </c>
    </row>
    <row r="54" spans="1:11" ht="31.5" customHeight="1" x14ac:dyDescent="0.3">
      <c r="A54" s="150" t="s">
        <v>263</v>
      </c>
      <c r="B54" s="17" t="s">
        <v>262</v>
      </c>
      <c r="C54" s="117">
        <v>1530</v>
      </c>
      <c r="D54" s="117">
        <v>1606.5</v>
      </c>
      <c r="E54" s="113">
        <v>1683</v>
      </c>
      <c r="F54" s="113">
        <v>1759.5</v>
      </c>
      <c r="G54" s="120">
        <v>0.15</v>
      </c>
      <c r="H54" s="119">
        <f t="shared" si="4"/>
        <v>1300.5</v>
      </c>
      <c r="I54" s="119">
        <f t="shared" si="5"/>
        <v>1365.5250000000001</v>
      </c>
      <c r="J54" s="119">
        <f t="shared" si="6"/>
        <v>1430.55</v>
      </c>
      <c r="K54" s="119">
        <f t="shared" si="7"/>
        <v>1495.575</v>
      </c>
    </row>
    <row r="55" spans="1:11" ht="50.25" customHeight="1" x14ac:dyDescent="0.3">
      <c r="A55" s="150" t="s">
        <v>261</v>
      </c>
      <c r="B55" s="17" t="s">
        <v>260</v>
      </c>
      <c r="C55" s="117">
        <v>510</v>
      </c>
      <c r="D55" s="117">
        <v>535.5</v>
      </c>
      <c r="E55" s="113">
        <v>561</v>
      </c>
      <c r="F55" s="113">
        <v>586.5</v>
      </c>
      <c r="G55" s="120">
        <v>0.15</v>
      </c>
      <c r="H55" s="119">
        <f t="shared" si="4"/>
        <v>433.5</v>
      </c>
      <c r="I55" s="119">
        <f t="shared" si="5"/>
        <v>455.17500000000001</v>
      </c>
      <c r="J55" s="119">
        <f t="shared" si="6"/>
        <v>476.85</v>
      </c>
      <c r="K55" s="119">
        <f t="shared" si="7"/>
        <v>498.52499999999998</v>
      </c>
    </row>
    <row r="56" spans="1:11" ht="52.5" customHeight="1" x14ac:dyDescent="0.3">
      <c r="A56" s="150" t="s">
        <v>259</v>
      </c>
      <c r="B56" s="17" t="s">
        <v>258</v>
      </c>
      <c r="C56" s="117">
        <v>663</v>
      </c>
      <c r="D56" s="117">
        <v>698.7</v>
      </c>
      <c r="E56" s="113">
        <v>729.30000000000007</v>
      </c>
      <c r="F56" s="113">
        <v>765</v>
      </c>
      <c r="G56" s="120">
        <v>0.15</v>
      </c>
      <c r="H56" s="119">
        <f t="shared" si="4"/>
        <v>563.54999999999995</v>
      </c>
      <c r="I56" s="119">
        <f t="shared" si="5"/>
        <v>593.89499999999998</v>
      </c>
      <c r="J56" s="119">
        <f t="shared" si="6"/>
        <v>619.90500000000009</v>
      </c>
      <c r="K56" s="119">
        <f t="shared" si="7"/>
        <v>650.25</v>
      </c>
    </row>
    <row r="57" spans="1:11" ht="31.5" customHeight="1" x14ac:dyDescent="0.3">
      <c r="A57" s="150" t="s">
        <v>257</v>
      </c>
      <c r="B57" s="17" t="s">
        <v>256</v>
      </c>
      <c r="C57" s="117">
        <v>1020</v>
      </c>
      <c r="D57" s="117">
        <v>1071</v>
      </c>
      <c r="E57" s="113">
        <v>1122</v>
      </c>
      <c r="F57" s="113">
        <v>1173</v>
      </c>
      <c r="G57" s="120">
        <v>0.15</v>
      </c>
      <c r="H57" s="119">
        <f t="shared" si="4"/>
        <v>867</v>
      </c>
      <c r="I57" s="119">
        <f t="shared" si="5"/>
        <v>910.35</v>
      </c>
      <c r="J57" s="119">
        <f t="shared" si="6"/>
        <v>953.7</v>
      </c>
      <c r="K57" s="119">
        <f t="shared" si="7"/>
        <v>997.05</v>
      </c>
    </row>
    <row r="58" spans="1:11" ht="31.5" customHeight="1" x14ac:dyDescent="0.3">
      <c r="A58" s="150" t="s">
        <v>255</v>
      </c>
      <c r="B58" s="17" t="s">
        <v>254</v>
      </c>
      <c r="C58" s="117">
        <v>153</v>
      </c>
      <c r="D58" s="117">
        <v>163.19999999999999</v>
      </c>
      <c r="E58" s="113">
        <v>168.3</v>
      </c>
      <c r="F58" s="113">
        <v>178.5</v>
      </c>
      <c r="G58" s="120">
        <v>0.15</v>
      </c>
      <c r="H58" s="119">
        <f t="shared" si="4"/>
        <v>130.05000000000001</v>
      </c>
      <c r="I58" s="119">
        <f t="shared" si="5"/>
        <v>138.72</v>
      </c>
      <c r="J58" s="119">
        <f t="shared" si="6"/>
        <v>143.05500000000001</v>
      </c>
      <c r="K58" s="119">
        <f t="shared" si="7"/>
        <v>151.72499999999999</v>
      </c>
    </row>
    <row r="59" spans="1:11" ht="31.5" customHeight="1" x14ac:dyDescent="0.3">
      <c r="A59" s="150" t="s">
        <v>253</v>
      </c>
      <c r="B59" s="17" t="s">
        <v>252</v>
      </c>
      <c r="C59" s="117">
        <v>204</v>
      </c>
      <c r="D59" s="117">
        <v>214.20000000000002</v>
      </c>
      <c r="E59" s="113">
        <v>224.4</v>
      </c>
      <c r="F59" s="113">
        <v>234.6</v>
      </c>
      <c r="G59" s="120">
        <v>0.15</v>
      </c>
      <c r="H59" s="119">
        <f t="shared" si="4"/>
        <v>173.4</v>
      </c>
      <c r="I59" s="119">
        <f t="shared" si="5"/>
        <v>182.07000000000002</v>
      </c>
      <c r="J59" s="119">
        <f t="shared" si="6"/>
        <v>190.74</v>
      </c>
      <c r="K59" s="119">
        <f t="shared" si="7"/>
        <v>199.41</v>
      </c>
    </row>
    <row r="60" spans="1:11" ht="31.5" customHeight="1" x14ac:dyDescent="0.3">
      <c r="A60" s="150" t="s">
        <v>251</v>
      </c>
      <c r="B60" s="17" t="s">
        <v>250</v>
      </c>
      <c r="C60" s="117">
        <v>3570</v>
      </c>
      <c r="D60" s="117">
        <v>3748.5</v>
      </c>
      <c r="E60" s="113">
        <v>3927</v>
      </c>
      <c r="F60" s="113">
        <v>4284</v>
      </c>
      <c r="G60" s="120">
        <v>0.15</v>
      </c>
      <c r="H60" s="119">
        <f t="shared" si="4"/>
        <v>3034.5</v>
      </c>
      <c r="I60" s="119">
        <f t="shared" si="5"/>
        <v>3186.2249999999999</v>
      </c>
      <c r="J60" s="119">
        <f t="shared" si="6"/>
        <v>3337.95</v>
      </c>
      <c r="K60" s="119">
        <f t="shared" si="7"/>
        <v>3641.4</v>
      </c>
    </row>
    <row r="61" spans="1:11" ht="31.5" hidden="1" customHeight="1" x14ac:dyDescent="0.3">
      <c r="A61" s="150" t="s">
        <v>249</v>
      </c>
      <c r="B61" s="17" t="s">
        <v>248</v>
      </c>
      <c r="C61" s="117">
        <v>100</v>
      </c>
      <c r="D61" s="117">
        <v>105</v>
      </c>
      <c r="E61" s="113">
        <v>110</v>
      </c>
      <c r="F61" s="113">
        <v>115</v>
      </c>
      <c r="G61" s="120">
        <v>0.05</v>
      </c>
      <c r="H61" s="154"/>
      <c r="I61" s="154"/>
      <c r="J61" s="154"/>
      <c r="K61" s="154"/>
    </row>
    <row r="62" spans="1:11" ht="31.5" hidden="1" customHeight="1" x14ac:dyDescent="0.3">
      <c r="A62" s="150" t="s">
        <v>247</v>
      </c>
      <c r="B62" s="17" t="s">
        <v>246</v>
      </c>
      <c r="C62" s="117">
        <v>600</v>
      </c>
      <c r="D62" s="117">
        <v>630</v>
      </c>
      <c r="E62" s="113">
        <v>660</v>
      </c>
      <c r="F62" s="113">
        <v>700</v>
      </c>
      <c r="G62" s="120">
        <v>0.05</v>
      </c>
      <c r="H62" s="154"/>
      <c r="I62" s="154"/>
      <c r="J62" s="154"/>
      <c r="K62" s="154"/>
    </row>
    <row r="63" spans="1:11" ht="33.75" customHeight="1" x14ac:dyDescent="0.3">
      <c r="A63" s="520" t="s">
        <v>245</v>
      </c>
      <c r="B63" s="520"/>
      <c r="C63" s="520"/>
      <c r="D63" s="520"/>
      <c r="E63" s="520"/>
      <c r="F63" s="520"/>
      <c r="G63" s="154"/>
      <c r="H63" s="154"/>
      <c r="I63" s="154"/>
      <c r="J63" s="154"/>
      <c r="K63" s="154"/>
    </row>
    <row r="64" spans="1:11" ht="20.25" customHeight="1" x14ac:dyDescent="0.3">
      <c r="A64" s="520" t="s">
        <v>244</v>
      </c>
      <c r="B64" s="520"/>
      <c r="C64" s="520"/>
      <c r="D64" s="520"/>
      <c r="E64" s="520"/>
      <c r="F64" s="520"/>
      <c r="G64" s="154"/>
      <c r="H64" s="154"/>
      <c r="I64" s="154"/>
      <c r="J64" s="154"/>
      <c r="K64" s="154"/>
    </row>
    <row r="65" spans="1:5" x14ac:dyDescent="0.3">
      <c r="A65" s="9" t="s">
        <v>243</v>
      </c>
      <c r="B65" s="7"/>
      <c r="C65" s="10"/>
      <c r="D65" s="10" t="s">
        <v>0</v>
      </c>
      <c r="E65" s="10"/>
    </row>
  </sheetData>
  <mergeCells count="18">
    <mergeCell ref="H39:K39"/>
    <mergeCell ref="A30:F30"/>
    <mergeCell ref="C33:F33"/>
    <mergeCell ref="A39:A40"/>
    <mergeCell ref="B39:B40"/>
    <mergeCell ref="C39:F39"/>
    <mergeCell ref="A26:F26"/>
    <mergeCell ref="B3:D3"/>
    <mergeCell ref="A29:F29"/>
    <mergeCell ref="A64:F64"/>
    <mergeCell ref="G7:G8"/>
    <mergeCell ref="G39:G40"/>
    <mergeCell ref="A63:F63"/>
    <mergeCell ref="H7:K8"/>
    <mergeCell ref="C1:F1"/>
    <mergeCell ref="A7:A8"/>
    <mergeCell ref="B7:B8"/>
    <mergeCell ref="C7:F7"/>
  </mergeCells>
  <hyperlinks>
    <hyperlink ref="B2" r:id="rId1"/>
  </hyperlinks>
  <pageMargins left="0.70866141732283472" right="0.70866141732283472" top="0.74803149606299213" bottom="0.74803149606299213" header="0.31496062992125984" footer="0.31496062992125984"/>
  <pageSetup paperSize="9" scale="47" fitToHeight="2" orientation="landscape" r:id="rId2"/>
  <rowBreaks count="1" manualBreakCount="1">
    <brk id="32" max="15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view="pageBreakPreview" zoomScale="60" zoomScaleNormal="110" workbookViewId="0">
      <selection activeCell="B2" sqref="B2"/>
    </sheetView>
  </sheetViews>
  <sheetFormatPr defaultColWidth="9.109375" defaultRowHeight="15.6" x14ac:dyDescent="0.3"/>
  <cols>
    <col min="1" max="1" width="89.33203125" style="1" customWidth="1"/>
    <col min="2" max="2" width="27.6640625" style="1" customWidth="1"/>
    <col min="3" max="5" width="15.6640625" style="1" customWidth="1"/>
    <col min="6" max="7" width="9.109375" style="1"/>
    <col min="8" max="8" width="27.33203125" style="1" customWidth="1"/>
    <col min="9" max="12" width="15.6640625" style="1" customWidth="1"/>
    <col min="13" max="16384" width="9.109375" style="1"/>
  </cols>
  <sheetData>
    <row r="1" spans="1:12" ht="102.75" customHeight="1" x14ac:dyDescent="0.4">
      <c r="A1" s="57"/>
      <c r="B1" s="318" t="s">
        <v>0</v>
      </c>
      <c r="C1" s="575" t="s">
        <v>584</v>
      </c>
      <c r="D1" s="575"/>
      <c r="E1" s="575"/>
      <c r="F1" s="575"/>
      <c r="G1" s="575"/>
      <c r="H1" s="575"/>
      <c r="I1" s="319"/>
      <c r="J1" s="319"/>
      <c r="K1" s="319"/>
    </row>
    <row r="2" spans="1:12" ht="21.75" customHeight="1" x14ac:dyDescent="0.4">
      <c r="A2" s="285" t="s">
        <v>49</v>
      </c>
      <c r="B2" s="57" t="s">
        <v>838</v>
      </c>
      <c r="C2" s="57"/>
      <c r="D2" s="57"/>
      <c r="E2" s="57"/>
      <c r="F2" s="57"/>
      <c r="G2" s="57"/>
      <c r="H2" s="57"/>
      <c r="I2" s="57"/>
      <c r="J2" s="57"/>
      <c r="K2" s="57"/>
    </row>
    <row r="3" spans="1:12" ht="21" x14ac:dyDescent="0.4">
      <c r="A3" s="57" t="s">
        <v>815</v>
      </c>
      <c r="B3" s="427" t="s">
        <v>835</v>
      </c>
      <c r="C3" s="57"/>
      <c r="D3" s="57"/>
      <c r="E3" s="57"/>
      <c r="F3" s="57"/>
      <c r="G3" s="57"/>
      <c r="H3" s="57"/>
      <c r="I3" s="57"/>
      <c r="J3" s="57"/>
      <c r="K3" s="57"/>
    </row>
    <row r="4" spans="1:12" ht="21" x14ac:dyDescent="0.4">
      <c r="A4" s="57" t="s">
        <v>115</v>
      </c>
      <c r="B4" s="425" t="s">
        <v>836</v>
      </c>
      <c r="C4" s="57"/>
      <c r="D4" s="57"/>
      <c r="E4" s="57"/>
      <c r="F4" s="57"/>
      <c r="G4" s="57"/>
      <c r="H4" s="57"/>
      <c r="I4" s="57"/>
      <c r="J4" s="57"/>
      <c r="K4" s="57"/>
    </row>
    <row r="5" spans="1:12" ht="21" x14ac:dyDescent="0.4">
      <c r="A5" s="285" t="s">
        <v>583</v>
      </c>
      <c r="B5" s="271"/>
      <c r="C5" s="271"/>
      <c r="D5" s="271"/>
      <c r="E5" s="271"/>
      <c r="F5" s="57"/>
      <c r="G5" s="57"/>
      <c r="H5" s="57"/>
      <c r="I5" s="57"/>
      <c r="J5" s="57"/>
      <c r="K5" s="57"/>
    </row>
    <row r="6" spans="1:12" x14ac:dyDescent="0.3">
      <c r="A6" s="115"/>
      <c r="B6" s="3"/>
      <c r="C6" s="3"/>
      <c r="D6" s="3"/>
      <c r="E6" s="3"/>
    </row>
    <row r="7" spans="1:12" s="15" customFormat="1" ht="74.25" customHeight="1" x14ac:dyDescent="0.3">
      <c r="A7" s="581" t="s">
        <v>1</v>
      </c>
      <c r="B7" s="581" t="s">
        <v>2</v>
      </c>
      <c r="C7" s="578" t="s">
        <v>15</v>
      </c>
      <c r="D7" s="578"/>
      <c r="E7" s="578"/>
      <c r="F7" s="577" t="s">
        <v>582</v>
      </c>
      <c r="G7" s="577"/>
      <c r="H7" s="577"/>
      <c r="I7" s="573" t="s">
        <v>158</v>
      </c>
      <c r="J7" s="570" t="s">
        <v>841</v>
      </c>
      <c r="K7" s="571"/>
      <c r="L7" s="571"/>
    </row>
    <row r="8" spans="1:12" s="16" customFormat="1" ht="63" customHeight="1" x14ac:dyDescent="0.3">
      <c r="A8" s="581"/>
      <c r="B8" s="581"/>
      <c r="C8" s="309" t="s">
        <v>581</v>
      </c>
      <c r="D8" s="309" t="s">
        <v>580</v>
      </c>
      <c r="E8" s="309" t="s">
        <v>579</v>
      </c>
      <c r="F8" s="577"/>
      <c r="G8" s="577"/>
      <c r="H8" s="577"/>
      <c r="I8" s="574"/>
      <c r="J8" s="110" t="s">
        <v>61</v>
      </c>
      <c r="K8" s="110" t="s">
        <v>68</v>
      </c>
      <c r="L8" s="110" t="s">
        <v>69</v>
      </c>
    </row>
    <row r="9" spans="1:12" ht="31.5" customHeight="1" x14ac:dyDescent="0.3">
      <c r="A9" s="579" t="s">
        <v>578</v>
      </c>
      <c r="B9" s="316" t="s">
        <v>596</v>
      </c>
      <c r="C9" s="376">
        <v>1983.1499999999999</v>
      </c>
      <c r="D9" s="376">
        <v>2115.3599999999997</v>
      </c>
      <c r="E9" s="377">
        <v>2466.3599999999997</v>
      </c>
      <c r="F9" s="576"/>
      <c r="G9" s="576"/>
      <c r="H9" s="576"/>
      <c r="I9" s="428">
        <v>0.15</v>
      </c>
      <c r="J9" s="429">
        <f>C9-C9*I9</f>
        <v>1685.6774999999998</v>
      </c>
      <c r="K9" s="430">
        <f>D9-D9*I9</f>
        <v>1798.0559999999998</v>
      </c>
      <c r="L9" s="430">
        <f>E9-E9*I9</f>
        <v>2096.4059999999999</v>
      </c>
    </row>
    <row r="10" spans="1:12" ht="58.5" customHeight="1" x14ac:dyDescent="0.3">
      <c r="A10" s="580"/>
      <c r="B10" s="316" t="s">
        <v>597</v>
      </c>
      <c r="C10" s="376">
        <v>1439.1</v>
      </c>
      <c r="D10" s="376">
        <v>1535.04</v>
      </c>
      <c r="E10" s="377">
        <v>1790.1</v>
      </c>
      <c r="F10" s="576"/>
      <c r="G10" s="576"/>
      <c r="H10" s="576"/>
      <c r="I10" s="428">
        <f>I9</f>
        <v>0.15</v>
      </c>
      <c r="J10" s="429">
        <f t="shared" ref="J10:J38" si="0">C10-C10*I10</f>
        <v>1223.2349999999999</v>
      </c>
      <c r="K10" s="430">
        <f t="shared" ref="K10:K38" si="1">D10-D10*I10</f>
        <v>1304.7840000000001</v>
      </c>
      <c r="L10" s="430">
        <f t="shared" ref="L10:L38" si="2">E10-E10*I10</f>
        <v>1521.585</v>
      </c>
    </row>
    <row r="11" spans="1:12" ht="31.5" customHeight="1" x14ac:dyDescent="0.3">
      <c r="A11" s="579" t="s">
        <v>577</v>
      </c>
      <c r="B11" s="316" t="s">
        <v>598</v>
      </c>
      <c r="C11" s="376">
        <v>2158.65</v>
      </c>
      <c r="D11" s="376">
        <v>2302.56</v>
      </c>
      <c r="E11" s="377">
        <v>2645.37</v>
      </c>
      <c r="F11" s="576"/>
      <c r="G11" s="576"/>
      <c r="H11" s="576"/>
      <c r="I11" s="428">
        <f>I9</f>
        <v>0.15</v>
      </c>
      <c r="J11" s="429">
        <f t="shared" si="0"/>
        <v>1834.8525</v>
      </c>
      <c r="K11" s="430">
        <f t="shared" si="1"/>
        <v>1957.1759999999999</v>
      </c>
      <c r="L11" s="430">
        <f t="shared" si="2"/>
        <v>2248.5645</v>
      </c>
    </row>
    <row r="12" spans="1:12" ht="64.5" customHeight="1" x14ac:dyDescent="0.3">
      <c r="A12" s="580"/>
      <c r="B12" s="316" t="s">
        <v>599</v>
      </c>
      <c r="C12" s="376">
        <v>1579.5</v>
      </c>
      <c r="D12" s="376">
        <v>1684.8</v>
      </c>
      <c r="E12" s="377">
        <v>1969.11</v>
      </c>
      <c r="F12" s="576"/>
      <c r="G12" s="576"/>
      <c r="H12" s="576"/>
      <c r="I12" s="428">
        <f t="shared" ref="I12" si="3">I11</f>
        <v>0.15</v>
      </c>
      <c r="J12" s="429">
        <f t="shared" si="0"/>
        <v>1342.575</v>
      </c>
      <c r="K12" s="430">
        <f t="shared" si="1"/>
        <v>1432.08</v>
      </c>
      <c r="L12" s="430">
        <f t="shared" si="2"/>
        <v>1673.7435</v>
      </c>
    </row>
    <row r="13" spans="1:12" ht="31.5" customHeight="1" x14ac:dyDescent="0.3">
      <c r="A13" s="579" t="s">
        <v>576</v>
      </c>
      <c r="B13" s="316" t="s">
        <v>600</v>
      </c>
      <c r="C13" s="376">
        <v>2158.65</v>
      </c>
      <c r="D13" s="376">
        <v>2302.56</v>
      </c>
      <c r="E13" s="377">
        <v>2645.37</v>
      </c>
      <c r="F13" s="576"/>
      <c r="G13" s="576"/>
      <c r="H13" s="576"/>
      <c r="I13" s="428">
        <f t="shared" ref="I13" si="4">I11</f>
        <v>0.15</v>
      </c>
      <c r="J13" s="429">
        <f t="shared" si="0"/>
        <v>1834.8525</v>
      </c>
      <c r="K13" s="430">
        <f t="shared" si="1"/>
        <v>1957.1759999999999</v>
      </c>
      <c r="L13" s="430">
        <f t="shared" si="2"/>
        <v>2248.5645</v>
      </c>
    </row>
    <row r="14" spans="1:12" ht="63" customHeight="1" x14ac:dyDescent="0.3">
      <c r="A14" s="580"/>
      <c r="B14" s="316" t="s">
        <v>601</v>
      </c>
      <c r="C14" s="376">
        <v>1579.5</v>
      </c>
      <c r="D14" s="376">
        <v>1684.8</v>
      </c>
      <c r="E14" s="377">
        <v>1969.11</v>
      </c>
      <c r="F14" s="576"/>
      <c r="G14" s="576"/>
      <c r="H14" s="576"/>
      <c r="I14" s="428">
        <f t="shared" ref="I14" si="5">I13</f>
        <v>0.15</v>
      </c>
      <c r="J14" s="429">
        <f t="shared" si="0"/>
        <v>1342.575</v>
      </c>
      <c r="K14" s="430">
        <f t="shared" si="1"/>
        <v>1432.08</v>
      </c>
      <c r="L14" s="430">
        <f t="shared" si="2"/>
        <v>1673.7435</v>
      </c>
    </row>
    <row r="15" spans="1:12" ht="31.5" customHeight="1" x14ac:dyDescent="0.3">
      <c r="A15" s="579" t="s">
        <v>575</v>
      </c>
      <c r="B15" s="316" t="s">
        <v>602</v>
      </c>
      <c r="C15" s="376">
        <v>2158.65</v>
      </c>
      <c r="D15" s="376">
        <v>2302.56</v>
      </c>
      <c r="E15" s="377">
        <v>2645.37</v>
      </c>
      <c r="F15" s="576"/>
      <c r="G15" s="576"/>
      <c r="H15" s="576"/>
      <c r="I15" s="428">
        <f t="shared" ref="I15" si="6">I13</f>
        <v>0.15</v>
      </c>
      <c r="J15" s="429">
        <f t="shared" si="0"/>
        <v>1834.8525</v>
      </c>
      <c r="K15" s="430">
        <f t="shared" si="1"/>
        <v>1957.1759999999999</v>
      </c>
      <c r="L15" s="430">
        <f t="shared" si="2"/>
        <v>2248.5645</v>
      </c>
    </row>
    <row r="16" spans="1:12" ht="70.5" customHeight="1" x14ac:dyDescent="0.3">
      <c r="A16" s="580"/>
      <c r="B16" s="316" t="s">
        <v>603</v>
      </c>
      <c r="C16" s="376">
        <v>1579.5</v>
      </c>
      <c r="D16" s="376">
        <v>1684.8</v>
      </c>
      <c r="E16" s="377">
        <v>1969.11</v>
      </c>
      <c r="F16" s="576"/>
      <c r="G16" s="576"/>
      <c r="H16" s="576"/>
      <c r="I16" s="428">
        <f t="shared" ref="I16" si="7">I15</f>
        <v>0.15</v>
      </c>
      <c r="J16" s="429">
        <f t="shared" si="0"/>
        <v>1342.575</v>
      </c>
      <c r="K16" s="430">
        <f t="shared" si="1"/>
        <v>1432.08</v>
      </c>
      <c r="L16" s="430">
        <f t="shared" si="2"/>
        <v>1673.7435</v>
      </c>
    </row>
    <row r="17" spans="1:13" ht="31.5" customHeight="1" x14ac:dyDescent="0.3">
      <c r="A17" s="579" t="s">
        <v>574</v>
      </c>
      <c r="B17" s="316" t="s">
        <v>604</v>
      </c>
      <c r="C17" s="376">
        <v>2158.65</v>
      </c>
      <c r="D17" s="376">
        <v>2302.56</v>
      </c>
      <c r="E17" s="377">
        <v>2645.37</v>
      </c>
      <c r="F17" s="576"/>
      <c r="G17" s="576"/>
      <c r="H17" s="576"/>
      <c r="I17" s="428">
        <f t="shared" ref="I17" si="8">I15</f>
        <v>0.15</v>
      </c>
      <c r="J17" s="429">
        <f t="shared" si="0"/>
        <v>1834.8525</v>
      </c>
      <c r="K17" s="430">
        <f t="shared" si="1"/>
        <v>1957.1759999999999</v>
      </c>
      <c r="L17" s="430">
        <f t="shared" si="2"/>
        <v>2248.5645</v>
      </c>
    </row>
    <row r="18" spans="1:13" ht="66.75" customHeight="1" x14ac:dyDescent="0.3">
      <c r="A18" s="580"/>
      <c r="B18" s="316" t="s">
        <v>605</v>
      </c>
      <c r="C18" s="376">
        <v>1579.5</v>
      </c>
      <c r="D18" s="376">
        <v>1684.8</v>
      </c>
      <c r="E18" s="377">
        <v>1969.11</v>
      </c>
      <c r="F18" s="576"/>
      <c r="G18" s="576"/>
      <c r="H18" s="576"/>
      <c r="I18" s="428">
        <f t="shared" ref="I18" si="9">I17</f>
        <v>0.15</v>
      </c>
      <c r="J18" s="429">
        <f t="shared" si="0"/>
        <v>1342.575</v>
      </c>
      <c r="K18" s="430">
        <f t="shared" si="1"/>
        <v>1432.08</v>
      </c>
      <c r="L18" s="430">
        <f t="shared" si="2"/>
        <v>1673.7435</v>
      </c>
    </row>
    <row r="19" spans="1:13" ht="31.5" customHeight="1" x14ac:dyDescent="0.3">
      <c r="A19" s="579" t="s">
        <v>573</v>
      </c>
      <c r="B19" s="316" t="s">
        <v>606</v>
      </c>
      <c r="C19" s="376">
        <v>1983.1499999999999</v>
      </c>
      <c r="D19" s="376">
        <v>2115.3599999999997</v>
      </c>
      <c r="E19" s="377">
        <v>2466.3599999999997</v>
      </c>
      <c r="F19" s="576"/>
      <c r="G19" s="576"/>
      <c r="H19" s="576"/>
      <c r="I19" s="428">
        <f t="shared" ref="I19" si="10">I17</f>
        <v>0.15</v>
      </c>
      <c r="J19" s="429">
        <f t="shared" si="0"/>
        <v>1685.6774999999998</v>
      </c>
      <c r="K19" s="430">
        <f t="shared" si="1"/>
        <v>1798.0559999999998</v>
      </c>
      <c r="L19" s="430">
        <f t="shared" si="2"/>
        <v>2096.4059999999999</v>
      </c>
    </row>
    <row r="20" spans="1:13" ht="64.5" customHeight="1" x14ac:dyDescent="0.3">
      <c r="A20" s="580"/>
      <c r="B20" s="316" t="s">
        <v>607</v>
      </c>
      <c r="C20" s="376">
        <v>1439.1</v>
      </c>
      <c r="D20" s="376">
        <v>1535.04</v>
      </c>
      <c r="E20" s="377">
        <v>1790.1</v>
      </c>
      <c r="F20" s="576"/>
      <c r="G20" s="576"/>
      <c r="H20" s="576"/>
      <c r="I20" s="428">
        <f t="shared" ref="I20" si="11">I19</f>
        <v>0.15</v>
      </c>
      <c r="J20" s="429">
        <f t="shared" si="0"/>
        <v>1223.2349999999999</v>
      </c>
      <c r="K20" s="430">
        <f t="shared" si="1"/>
        <v>1304.7840000000001</v>
      </c>
      <c r="L20" s="430">
        <f t="shared" si="2"/>
        <v>1521.585</v>
      </c>
    </row>
    <row r="21" spans="1:13" ht="127.5" customHeight="1" x14ac:dyDescent="0.3">
      <c r="A21" s="317" t="s">
        <v>314</v>
      </c>
      <c r="B21" s="316" t="s">
        <v>608</v>
      </c>
      <c r="C21" s="376">
        <v>1983.1499999999999</v>
      </c>
      <c r="D21" s="376">
        <v>2115.3599999999997</v>
      </c>
      <c r="E21" s="377">
        <v>2466.3599999999997</v>
      </c>
      <c r="F21" s="576"/>
      <c r="G21" s="576"/>
      <c r="H21" s="576"/>
      <c r="I21" s="428">
        <f t="shared" ref="I21" si="12">I19</f>
        <v>0.15</v>
      </c>
      <c r="J21" s="429">
        <f t="shared" si="0"/>
        <v>1685.6774999999998</v>
      </c>
      <c r="K21" s="430">
        <f t="shared" si="1"/>
        <v>1798.0559999999998</v>
      </c>
      <c r="L21" s="430">
        <f t="shared" si="2"/>
        <v>2096.4059999999999</v>
      </c>
    </row>
    <row r="22" spans="1:13" ht="31.5" customHeight="1" x14ac:dyDescent="0.3">
      <c r="A22" s="579" t="s">
        <v>572</v>
      </c>
      <c r="B22" s="316" t="s">
        <v>609</v>
      </c>
      <c r="C22" s="376">
        <v>1029.5999999999999</v>
      </c>
      <c r="D22" s="376">
        <v>1158.3</v>
      </c>
      <c r="E22" s="377">
        <v>1404</v>
      </c>
      <c r="F22" s="576"/>
      <c r="G22" s="576"/>
      <c r="H22" s="576"/>
      <c r="I22" s="428">
        <f t="shared" ref="I22" si="13">I21</f>
        <v>0.15</v>
      </c>
      <c r="J22" s="429">
        <f t="shared" si="0"/>
        <v>875.16</v>
      </c>
      <c r="K22" s="430">
        <f t="shared" si="1"/>
        <v>984.55499999999995</v>
      </c>
      <c r="L22" s="430">
        <f t="shared" si="2"/>
        <v>1193.4000000000001</v>
      </c>
    </row>
    <row r="23" spans="1:13" ht="57.75" customHeight="1" x14ac:dyDescent="0.3">
      <c r="A23" s="580"/>
      <c r="B23" s="316" t="s">
        <v>610</v>
      </c>
      <c r="C23" s="376">
        <v>739.43999999999994</v>
      </c>
      <c r="D23" s="376">
        <v>831.87</v>
      </c>
      <c r="E23" s="377">
        <v>1017.9</v>
      </c>
      <c r="F23" s="576"/>
      <c r="G23" s="576"/>
      <c r="H23" s="576"/>
      <c r="I23" s="428">
        <f t="shared" ref="I23" si="14">I21</f>
        <v>0.15</v>
      </c>
      <c r="J23" s="429">
        <f t="shared" si="0"/>
        <v>628.524</v>
      </c>
      <c r="K23" s="430">
        <f t="shared" si="1"/>
        <v>707.08950000000004</v>
      </c>
      <c r="L23" s="430">
        <f t="shared" si="2"/>
        <v>865.21499999999992</v>
      </c>
      <c r="M23" s="1" t="s">
        <v>0</v>
      </c>
    </row>
    <row r="24" spans="1:13" ht="31.5" customHeight="1" x14ac:dyDescent="0.3">
      <c r="A24" s="579" t="s">
        <v>571</v>
      </c>
      <c r="B24" s="316" t="s">
        <v>611</v>
      </c>
      <c r="C24" s="376">
        <v>1123.1999999999998</v>
      </c>
      <c r="D24" s="376">
        <v>1263.5999999999999</v>
      </c>
      <c r="E24" s="377">
        <v>1544.3999999999999</v>
      </c>
      <c r="F24" s="576"/>
      <c r="G24" s="576"/>
      <c r="H24" s="576"/>
      <c r="I24" s="428">
        <f t="shared" ref="I24" si="15">I23</f>
        <v>0.15</v>
      </c>
      <c r="J24" s="429">
        <f t="shared" si="0"/>
        <v>954.7199999999998</v>
      </c>
      <c r="K24" s="430">
        <f t="shared" si="1"/>
        <v>1074.06</v>
      </c>
      <c r="L24" s="430">
        <f t="shared" si="2"/>
        <v>1312.7399999999998</v>
      </c>
    </row>
    <row r="25" spans="1:13" ht="55.5" customHeight="1" x14ac:dyDescent="0.3">
      <c r="A25" s="580"/>
      <c r="B25" s="316" t="s">
        <v>612</v>
      </c>
      <c r="C25" s="376">
        <v>814.31999999999994</v>
      </c>
      <c r="D25" s="376">
        <v>916.1099999999999</v>
      </c>
      <c r="E25" s="377">
        <v>1123.1999999999998</v>
      </c>
      <c r="F25" s="576"/>
      <c r="G25" s="576"/>
      <c r="H25" s="576"/>
      <c r="I25" s="428">
        <f t="shared" ref="I25:I38" si="16">I23</f>
        <v>0.15</v>
      </c>
      <c r="J25" s="429">
        <f t="shared" si="0"/>
        <v>692.17199999999991</v>
      </c>
      <c r="K25" s="430">
        <f t="shared" si="1"/>
        <v>778.69349999999986</v>
      </c>
      <c r="L25" s="430">
        <f t="shared" si="2"/>
        <v>954.7199999999998</v>
      </c>
    </row>
    <row r="26" spans="1:13" ht="31.5" customHeight="1" x14ac:dyDescent="0.3">
      <c r="A26" s="579" t="s">
        <v>570</v>
      </c>
      <c r="B26" s="316" t="s">
        <v>613</v>
      </c>
      <c r="C26" s="376">
        <v>1029.5999999999999</v>
      </c>
      <c r="D26" s="376">
        <v>1158.3</v>
      </c>
      <c r="E26" s="377">
        <v>1404</v>
      </c>
      <c r="F26" s="576"/>
      <c r="G26" s="576"/>
      <c r="H26" s="576"/>
      <c r="I26" s="428">
        <f t="shared" si="16"/>
        <v>0.15</v>
      </c>
      <c r="J26" s="429">
        <f t="shared" si="0"/>
        <v>875.16</v>
      </c>
      <c r="K26" s="430">
        <f t="shared" si="1"/>
        <v>984.55499999999995</v>
      </c>
      <c r="L26" s="430">
        <f t="shared" si="2"/>
        <v>1193.4000000000001</v>
      </c>
    </row>
    <row r="27" spans="1:13" ht="46.5" customHeight="1" x14ac:dyDescent="0.3">
      <c r="A27" s="580"/>
      <c r="B27" s="316" t="s">
        <v>614</v>
      </c>
      <c r="C27" s="376">
        <v>814.31999999999994</v>
      </c>
      <c r="D27" s="376">
        <v>916.1099999999999</v>
      </c>
      <c r="E27" s="377">
        <v>1123.1999999999998</v>
      </c>
      <c r="F27" s="576"/>
      <c r="G27" s="576"/>
      <c r="H27" s="576"/>
      <c r="I27" s="428">
        <f t="shared" si="16"/>
        <v>0.15</v>
      </c>
      <c r="J27" s="429">
        <f t="shared" si="0"/>
        <v>692.17199999999991</v>
      </c>
      <c r="K27" s="430">
        <f t="shared" si="1"/>
        <v>778.69349999999986</v>
      </c>
      <c r="L27" s="430">
        <f t="shared" si="2"/>
        <v>954.7199999999998</v>
      </c>
    </row>
    <row r="28" spans="1:13" ht="31.5" customHeight="1" x14ac:dyDescent="0.3">
      <c r="A28" s="579" t="s">
        <v>569</v>
      </c>
      <c r="B28" s="316" t="s">
        <v>615</v>
      </c>
      <c r="C28" s="376">
        <v>1123.1999999999998</v>
      </c>
      <c r="D28" s="376">
        <v>1263.5999999999999</v>
      </c>
      <c r="E28" s="377">
        <v>1544.3999999999999</v>
      </c>
      <c r="F28" s="576"/>
      <c r="G28" s="576"/>
      <c r="H28" s="576"/>
      <c r="I28" s="428">
        <f t="shared" si="16"/>
        <v>0.15</v>
      </c>
      <c r="J28" s="429">
        <f t="shared" si="0"/>
        <v>954.7199999999998</v>
      </c>
      <c r="K28" s="430">
        <f t="shared" si="1"/>
        <v>1074.06</v>
      </c>
      <c r="L28" s="430">
        <f t="shared" si="2"/>
        <v>1312.7399999999998</v>
      </c>
    </row>
    <row r="29" spans="1:13" ht="59.25" customHeight="1" x14ac:dyDescent="0.3">
      <c r="A29" s="580"/>
      <c r="B29" s="316" t="s">
        <v>616</v>
      </c>
      <c r="C29" s="376">
        <v>814.31999999999994</v>
      </c>
      <c r="D29" s="376">
        <v>916.1099999999999</v>
      </c>
      <c r="E29" s="377">
        <v>1123.1999999999998</v>
      </c>
      <c r="F29" s="576"/>
      <c r="G29" s="576"/>
      <c r="H29" s="576"/>
      <c r="I29" s="428">
        <f t="shared" si="16"/>
        <v>0.15</v>
      </c>
      <c r="J29" s="429">
        <f t="shared" si="0"/>
        <v>692.17199999999991</v>
      </c>
      <c r="K29" s="430">
        <f t="shared" si="1"/>
        <v>778.69349999999986</v>
      </c>
      <c r="L29" s="430">
        <f t="shared" si="2"/>
        <v>954.7199999999998</v>
      </c>
    </row>
    <row r="30" spans="1:13" ht="31.5" customHeight="1" x14ac:dyDescent="0.3">
      <c r="A30" s="579" t="s">
        <v>568</v>
      </c>
      <c r="B30" s="316" t="s">
        <v>617</v>
      </c>
      <c r="C30" s="376">
        <v>1123.1999999999998</v>
      </c>
      <c r="D30" s="376">
        <v>1263.5999999999999</v>
      </c>
      <c r="E30" s="377">
        <v>1544.3999999999999</v>
      </c>
      <c r="F30" s="576"/>
      <c r="G30" s="576"/>
      <c r="H30" s="576"/>
      <c r="I30" s="428">
        <f t="shared" si="16"/>
        <v>0.15</v>
      </c>
      <c r="J30" s="429">
        <f t="shared" si="0"/>
        <v>954.7199999999998</v>
      </c>
      <c r="K30" s="430">
        <f t="shared" si="1"/>
        <v>1074.06</v>
      </c>
      <c r="L30" s="430">
        <f t="shared" si="2"/>
        <v>1312.7399999999998</v>
      </c>
    </row>
    <row r="31" spans="1:13" ht="64.5" customHeight="1" x14ac:dyDescent="0.3">
      <c r="A31" s="580"/>
      <c r="B31" s="316" t="s">
        <v>618</v>
      </c>
      <c r="C31" s="376">
        <v>814.31999999999994</v>
      </c>
      <c r="D31" s="376">
        <v>916.1099999999999</v>
      </c>
      <c r="E31" s="377">
        <v>1123.1999999999998</v>
      </c>
      <c r="F31" s="576"/>
      <c r="G31" s="576"/>
      <c r="H31" s="576"/>
      <c r="I31" s="428">
        <f t="shared" si="16"/>
        <v>0.15</v>
      </c>
      <c r="J31" s="429">
        <f t="shared" si="0"/>
        <v>692.17199999999991</v>
      </c>
      <c r="K31" s="430">
        <f t="shared" si="1"/>
        <v>778.69349999999986</v>
      </c>
      <c r="L31" s="430">
        <f t="shared" si="2"/>
        <v>954.7199999999998</v>
      </c>
    </row>
    <row r="32" spans="1:13" ht="31.5" customHeight="1" x14ac:dyDescent="0.3">
      <c r="A32" s="579" t="s">
        <v>567</v>
      </c>
      <c r="B32" s="316" t="s">
        <v>619</v>
      </c>
      <c r="C32" s="376">
        <v>1029.5999999999999</v>
      </c>
      <c r="D32" s="376">
        <v>1158.3</v>
      </c>
      <c r="E32" s="377">
        <v>1404</v>
      </c>
      <c r="F32" s="576"/>
      <c r="G32" s="576"/>
      <c r="H32" s="576"/>
      <c r="I32" s="428">
        <f t="shared" si="16"/>
        <v>0.15</v>
      </c>
      <c r="J32" s="429">
        <f t="shared" si="0"/>
        <v>875.16</v>
      </c>
      <c r="K32" s="430">
        <f t="shared" si="1"/>
        <v>984.55499999999995</v>
      </c>
      <c r="L32" s="430">
        <f t="shared" si="2"/>
        <v>1193.4000000000001</v>
      </c>
    </row>
    <row r="33" spans="1:12" ht="55.5" customHeight="1" x14ac:dyDescent="0.3">
      <c r="A33" s="580"/>
      <c r="B33" s="316" t="s">
        <v>620</v>
      </c>
      <c r="C33" s="376">
        <v>739.43999999999994</v>
      </c>
      <c r="D33" s="376">
        <v>831.87</v>
      </c>
      <c r="E33" s="377">
        <v>1017.9</v>
      </c>
      <c r="F33" s="576"/>
      <c r="G33" s="576"/>
      <c r="H33" s="576"/>
      <c r="I33" s="428">
        <f t="shared" si="16"/>
        <v>0.15</v>
      </c>
      <c r="J33" s="429">
        <f t="shared" si="0"/>
        <v>628.524</v>
      </c>
      <c r="K33" s="430">
        <f t="shared" si="1"/>
        <v>707.08950000000004</v>
      </c>
      <c r="L33" s="430">
        <f t="shared" si="2"/>
        <v>865.21499999999992</v>
      </c>
    </row>
    <row r="34" spans="1:12" ht="135.75" customHeight="1" x14ac:dyDescent="0.3">
      <c r="A34" s="317" t="s">
        <v>566</v>
      </c>
      <c r="B34" s="316" t="s">
        <v>621</v>
      </c>
      <c r="C34" s="376">
        <v>1029.5999999999999</v>
      </c>
      <c r="D34" s="376">
        <v>1158.3</v>
      </c>
      <c r="E34" s="377">
        <v>1404</v>
      </c>
      <c r="F34" s="576"/>
      <c r="G34" s="576"/>
      <c r="H34" s="576"/>
      <c r="I34" s="428">
        <f t="shared" si="16"/>
        <v>0.15</v>
      </c>
      <c r="J34" s="429">
        <f t="shared" si="0"/>
        <v>875.16</v>
      </c>
      <c r="K34" s="430">
        <f t="shared" si="1"/>
        <v>984.55499999999995</v>
      </c>
      <c r="L34" s="430">
        <f t="shared" si="2"/>
        <v>1193.4000000000001</v>
      </c>
    </row>
    <row r="35" spans="1:12" ht="94.5" customHeight="1" x14ac:dyDescent="0.3">
      <c r="A35" s="317" t="s">
        <v>306</v>
      </c>
      <c r="B35" s="316" t="s">
        <v>565</v>
      </c>
      <c r="C35" s="376">
        <v>1146.5999999999999</v>
      </c>
      <c r="D35" s="376">
        <v>1212.1199999999999</v>
      </c>
      <c r="E35" s="377">
        <v>1414.53</v>
      </c>
      <c r="F35" s="576"/>
      <c r="G35" s="576"/>
      <c r="H35" s="576"/>
      <c r="I35" s="428">
        <f t="shared" si="16"/>
        <v>0.15</v>
      </c>
      <c r="J35" s="429">
        <f t="shared" si="0"/>
        <v>974.6099999999999</v>
      </c>
      <c r="K35" s="430">
        <f t="shared" si="1"/>
        <v>1030.3019999999999</v>
      </c>
      <c r="L35" s="430">
        <f t="shared" si="2"/>
        <v>1202.3505</v>
      </c>
    </row>
    <row r="36" spans="1:12" ht="103.5" customHeight="1" x14ac:dyDescent="0.3">
      <c r="A36" s="317" t="s">
        <v>304</v>
      </c>
      <c r="B36" s="316" t="s">
        <v>564</v>
      </c>
      <c r="C36" s="376">
        <v>1146.5999999999999</v>
      </c>
      <c r="D36" s="376">
        <v>1212.1199999999999</v>
      </c>
      <c r="E36" s="377">
        <v>1414.53</v>
      </c>
      <c r="F36" s="576"/>
      <c r="G36" s="576"/>
      <c r="H36" s="576"/>
      <c r="I36" s="428">
        <f t="shared" si="16"/>
        <v>0.15</v>
      </c>
      <c r="J36" s="429">
        <f t="shared" si="0"/>
        <v>974.6099999999999</v>
      </c>
      <c r="K36" s="430">
        <f t="shared" si="1"/>
        <v>1030.3019999999999</v>
      </c>
      <c r="L36" s="430">
        <f t="shared" si="2"/>
        <v>1202.3505</v>
      </c>
    </row>
    <row r="37" spans="1:12" ht="104.25" customHeight="1" x14ac:dyDescent="0.3">
      <c r="A37" s="317" t="s">
        <v>302</v>
      </c>
      <c r="B37" s="316" t="s">
        <v>563</v>
      </c>
      <c r="C37" s="376">
        <v>1146.5999999999999</v>
      </c>
      <c r="D37" s="376">
        <v>1212.1199999999999</v>
      </c>
      <c r="E37" s="377">
        <v>1414.53</v>
      </c>
      <c r="F37" s="576"/>
      <c r="G37" s="576"/>
      <c r="H37" s="576"/>
      <c r="I37" s="428">
        <f t="shared" si="16"/>
        <v>0.15</v>
      </c>
      <c r="J37" s="429">
        <f t="shared" si="0"/>
        <v>974.6099999999999</v>
      </c>
      <c r="K37" s="430">
        <f t="shared" si="1"/>
        <v>1030.3019999999999</v>
      </c>
      <c r="L37" s="430">
        <f t="shared" si="2"/>
        <v>1202.3505</v>
      </c>
    </row>
    <row r="38" spans="1:12" ht="70.5" customHeight="1" x14ac:dyDescent="0.3">
      <c r="A38" s="317" t="s">
        <v>300</v>
      </c>
      <c r="B38" s="316" t="s">
        <v>622</v>
      </c>
      <c r="C38" s="376">
        <v>117</v>
      </c>
      <c r="D38" s="376">
        <v>122.85</v>
      </c>
      <c r="E38" s="377">
        <v>154.44</v>
      </c>
      <c r="F38" s="576"/>
      <c r="G38" s="576"/>
      <c r="H38" s="576"/>
      <c r="I38" s="428">
        <f t="shared" si="16"/>
        <v>0.15</v>
      </c>
      <c r="J38" s="429">
        <f t="shared" si="0"/>
        <v>99.45</v>
      </c>
      <c r="K38" s="430">
        <f t="shared" si="1"/>
        <v>104.4225</v>
      </c>
      <c r="L38" s="430">
        <f t="shared" si="2"/>
        <v>131.274</v>
      </c>
    </row>
    <row r="39" spans="1:12" ht="22.5" customHeight="1" x14ac:dyDescent="0.5">
      <c r="A39" s="582" t="s">
        <v>562</v>
      </c>
      <c r="B39" s="582"/>
      <c r="C39" s="582"/>
      <c r="D39" s="582"/>
      <c r="E39" s="582"/>
    </row>
    <row r="40" spans="1:12" ht="22.5" customHeight="1" x14ac:dyDescent="0.5">
      <c r="A40" s="582" t="s">
        <v>561</v>
      </c>
      <c r="B40" s="582"/>
      <c r="C40" s="582"/>
      <c r="D40" s="582"/>
      <c r="E40" s="582"/>
    </row>
    <row r="41" spans="1:12" ht="22.5" customHeight="1" x14ac:dyDescent="0.5">
      <c r="A41" s="582" t="s">
        <v>560</v>
      </c>
      <c r="B41" s="582"/>
      <c r="C41" s="582"/>
      <c r="D41" s="582"/>
      <c r="E41" s="582"/>
    </row>
    <row r="42" spans="1:12" x14ac:dyDescent="0.3">
      <c r="A42" s="9"/>
      <c r="B42" s="7"/>
      <c r="C42" s="10"/>
      <c r="D42" s="10" t="s">
        <v>0</v>
      </c>
      <c r="E42" s="10"/>
    </row>
  </sheetData>
  <mergeCells count="40">
    <mergeCell ref="A41:E41"/>
    <mergeCell ref="A15:A16"/>
    <mergeCell ref="A17:A18"/>
    <mergeCell ref="A19:A20"/>
    <mergeCell ref="A22:A23"/>
    <mergeCell ref="A24:A25"/>
    <mergeCell ref="A26:A27"/>
    <mergeCell ref="A28:A29"/>
    <mergeCell ref="A30:A31"/>
    <mergeCell ref="A32:A33"/>
    <mergeCell ref="A39:E39"/>
    <mergeCell ref="A40:E40"/>
    <mergeCell ref="A9:A10"/>
    <mergeCell ref="A11:A12"/>
    <mergeCell ref="A13:A14"/>
    <mergeCell ref="A7:A8"/>
    <mergeCell ref="B7:B8"/>
    <mergeCell ref="F37:H37"/>
    <mergeCell ref="F38:H38"/>
    <mergeCell ref="F32:H33"/>
    <mergeCell ref="F34:H34"/>
    <mergeCell ref="F17:H18"/>
    <mergeCell ref="F19:H20"/>
    <mergeCell ref="F21:H21"/>
    <mergeCell ref="I7:I8"/>
    <mergeCell ref="J7:L7"/>
    <mergeCell ref="C1:H1"/>
    <mergeCell ref="F35:H35"/>
    <mergeCell ref="F36:H36"/>
    <mergeCell ref="F22:H23"/>
    <mergeCell ref="F24:H25"/>
    <mergeCell ref="F26:H27"/>
    <mergeCell ref="F28:H29"/>
    <mergeCell ref="F30:H31"/>
    <mergeCell ref="F13:H14"/>
    <mergeCell ref="F15:H16"/>
    <mergeCell ref="F7:H8"/>
    <mergeCell ref="F9:H10"/>
    <mergeCell ref="F11:H12"/>
    <mergeCell ref="C7:E7"/>
  </mergeCells>
  <hyperlinks>
    <hyperlink ref="B1" r:id="rId1" display="http://www.viotto.ru/"/>
    <hyperlink ref="B4" r:id="rId2"/>
    <hyperlink ref="B3" r:id="rId3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31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5"/>
  <sheetViews>
    <sheetView view="pageBreakPreview" zoomScale="60" zoomScaleNormal="80" workbookViewId="0">
      <selection activeCell="D3" sqref="D3"/>
    </sheetView>
  </sheetViews>
  <sheetFormatPr defaultColWidth="9.33203125" defaultRowHeight="21" x14ac:dyDescent="0.4"/>
  <cols>
    <col min="1" max="1" width="35.6640625" style="57" customWidth="1"/>
    <col min="2" max="2" width="26.5546875" style="57" customWidth="1"/>
    <col min="3" max="3" width="17.6640625" style="57" customWidth="1"/>
    <col min="4" max="4" width="26.109375" style="271" customWidth="1"/>
    <col min="5" max="5" width="12" style="271" customWidth="1"/>
    <col min="6" max="6" width="14.6640625" style="271" customWidth="1"/>
    <col min="7" max="7" width="5.33203125" style="57" customWidth="1"/>
    <col min="8" max="8" width="35.6640625" style="57" customWidth="1"/>
    <col min="9" max="9" width="23.6640625" style="57" customWidth="1"/>
    <col min="10" max="10" width="17.6640625" style="57" customWidth="1"/>
    <col min="11" max="11" width="15.44140625" style="57" customWidth="1"/>
    <col min="12" max="12" width="11.6640625" style="57" customWidth="1"/>
    <col min="13" max="13" width="14.6640625" style="57" customWidth="1"/>
    <col min="14" max="16384" width="9.33203125" style="57"/>
  </cols>
  <sheetData>
    <row r="1" spans="1:13" ht="78" customHeight="1" x14ac:dyDescent="0.4">
      <c r="D1" s="431" t="s">
        <v>836</v>
      </c>
      <c r="E1" s="290"/>
      <c r="F1" s="287"/>
      <c r="I1" s="583" t="s">
        <v>184</v>
      </c>
      <c r="J1" s="583"/>
      <c r="K1" s="583"/>
      <c r="L1" s="288"/>
      <c r="M1" s="1"/>
    </row>
    <row r="2" spans="1:13" x14ac:dyDescent="0.4">
      <c r="A2" s="285" t="s">
        <v>49</v>
      </c>
      <c r="C2" s="285"/>
      <c r="D2" s="425" t="s">
        <v>833</v>
      </c>
      <c r="E2" s="291"/>
      <c r="F2" s="286"/>
    </row>
    <row r="3" spans="1:13" x14ac:dyDescent="0.4">
      <c r="A3" s="57" t="s">
        <v>815</v>
      </c>
      <c r="D3" s="57" t="s">
        <v>842</v>
      </c>
      <c r="F3" s="57"/>
    </row>
    <row r="4" spans="1:13" x14ac:dyDescent="0.4">
      <c r="A4" s="57" t="s">
        <v>115</v>
      </c>
      <c r="D4" s="57"/>
      <c r="F4" s="57"/>
    </row>
    <row r="5" spans="1:13" x14ac:dyDescent="0.4">
      <c r="A5" s="285" t="s">
        <v>241</v>
      </c>
      <c r="C5" s="285"/>
    </row>
    <row r="6" spans="1:13" x14ac:dyDescent="0.4">
      <c r="B6" s="285"/>
      <c r="C6" s="285"/>
      <c r="K6" s="284" t="s">
        <v>508</v>
      </c>
      <c r="L6" s="284"/>
      <c r="M6" s="284"/>
    </row>
    <row r="7" spans="1:13" s="88" customFormat="1" ht="69" customHeight="1" x14ac:dyDescent="0.3">
      <c r="A7" s="289" t="s">
        <v>507</v>
      </c>
      <c r="B7" s="289" t="s">
        <v>1</v>
      </c>
      <c r="C7" s="289" t="s">
        <v>2</v>
      </c>
      <c r="D7" s="289" t="s">
        <v>509</v>
      </c>
      <c r="E7" s="432" t="s">
        <v>158</v>
      </c>
      <c r="F7" s="432" t="s">
        <v>157</v>
      </c>
      <c r="H7" s="289" t="s">
        <v>507</v>
      </c>
      <c r="I7" s="289" t="s">
        <v>1</v>
      </c>
      <c r="J7" s="289" t="s">
        <v>2</v>
      </c>
      <c r="K7" s="289" t="s">
        <v>509</v>
      </c>
      <c r="L7" s="432" t="s">
        <v>158</v>
      </c>
      <c r="M7" s="432" t="s">
        <v>157</v>
      </c>
    </row>
    <row r="8" spans="1:13" ht="115.2" customHeight="1" x14ac:dyDescent="0.4">
      <c r="A8" s="276"/>
      <c r="B8" s="275" t="s">
        <v>506</v>
      </c>
      <c r="C8" s="584" t="s">
        <v>483</v>
      </c>
      <c r="D8" s="283">
        <v>3603</v>
      </c>
      <c r="E8" s="433">
        <v>0.15</v>
      </c>
      <c r="F8" s="434">
        <f t="shared" ref="F8:F21" si="0">D8-D8*E8</f>
        <v>3062.55</v>
      </c>
      <c r="H8" s="276"/>
      <c r="I8" s="278" t="s">
        <v>505</v>
      </c>
      <c r="J8" s="587" t="s">
        <v>238</v>
      </c>
      <c r="K8" s="277">
        <v>5029</v>
      </c>
      <c r="L8" s="433">
        <f>E8</f>
        <v>0.15</v>
      </c>
      <c r="M8" s="434">
        <f t="shared" ref="M8:M21" si="1">K8-K8*L8</f>
        <v>4274.6499999999996</v>
      </c>
    </row>
    <row r="9" spans="1:13" ht="115.2" customHeight="1" x14ac:dyDescent="0.4">
      <c r="A9" s="276"/>
      <c r="B9" s="275" t="s">
        <v>504</v>
      </c>
      <c r="C9" s="585"/>
      <c r="D9" s="283">
        <v>3570</v>
      </c>
      <c r="E9" s="433">
        <f>E8</f>
        <v>0.15</v>
      </c>
      <c r="F9" s="434">
        <f t="shared" si="0"/>
        <v>3034.5</v>
      </c>
      <c r="H9" s="276"/>
      <c r="I9" s="278" t="s">
        <v>503</v>
      </c>
      <c r="J9" s="588"/>
      <c r="K9" s="277">
        <v>4833</v>
      </c>
      <c r="L9" s="433">
        <f>E8</f>
        <v>0.15</v>
      </c>
      <c r="M9" s="434">
        <f t="shared" si="1"/>
        <v>4108.05</v>
      </c>
    </row>
    <row r="10" spans="1:13" ht="115.2" customHeight="1" x14ac:dyDescent="0.4">
      <c r="A10" s="276"/>
      <c r="B10" s="275" t="s">
        <v>502</v>
      </c>
      <c r="C10" s="585"/>
      <c r="D10" s="283">
        <v>3603</v>
      </c>
      <c r="E10" s="433">
        <f>E8</f>
        <v>0.15</v>
      </c>
      <c r="F10" s="434">
        <f t="shared" si="0"/>
        <v>3062.55</v>
      </c>
      <c r="H10" s="276"/>
      <c r="I10" s="278" t="s">
        <v>501</v>
      </c>
      <c r="J10" s="588"/>
      <c r="K10" s="277">
        <v>4259</v>
      </c>
      <c r="L10" s="433">
        <f>E8</f>
        <v>0.15</v>
      </c>
      <c r="M10" s="434">
        <f t="shared" si="1"/>
        <v>3620.15</v>
      </c>
    </row>
    <row r="11" spans="1:13" ht="115.2" customHeight="1" x14ac:dyDescent="0.4">
      <c r="A11" s="276"/>
      <c r="B11" s="275" t="s">
        <v>500</v>
      </c>
      <c r="C11" s="585"/>
      <c r="D11" s="283">
        <v>3619</v>
      </c>
      <c r="E11" s="433">
        <f>E8</f>
        <v>0.15</v>
      </c>
      <c r="F11" s="434">
        <f t="shared" si="0"/>
        <v>3076.15</v>
      </c>
      <c r="H11" s="276"/>
      <c r="I11" s="278" t="s">
        <v>499</v>
      </c>
      <c r="J11" s="588"/>
      <c r="K11" s="277">
        <v>4620</v>
      </c>
      <c r="L11" s="433">
        <f>E8</f>
        <v>0.15</v>
      </c>
      <c r="M11" s="434">
        <f t="shared" si="1"/>
        <v>3927</v>
      </c>
    </row>
    <row r="12" spans="1:13" ht="115.2" customHeight="1" x14ac:dyDescent="0.4">
      <c r="A12" s="276"/>
      <c r="B12" s="275" t="s">
        <v>498</v>
      </c>
      <c r="C12" s="586"/>
      <c r="D12" s="283">
        <v>3603</v>
      </c>
      <c r="E12" s="433">
        <f>E8</f>
        <v>0.15</v>
      </c>
      <c r="F12" s="434">
        <f t="shared" si="0"/>
        <v>3062.55</v>
      </c>
      <c r="H12" s="276"/>
      <c r="I12" s="278" t="s">
        <v>497</v>
      </c>
      <c r="J12" s="588"/>
      <c r="K12" s="277">
        <v>5078</v>
      </c>
      <c r="L12" s="433">
        <f>E8</f>
        <v>0.15</v>
      </c>
      <c r="M12" s="434">
        <f t="shared" si="1"/>
        <v>4316.3</v>
      </c>
    </row>
    <row r="13" spans="1:13" ht="115.2" customHeight="1" x14ac:dyDescent="0.4">
      <c r="A13" s="276"/>
      <c r="B13" s="278" t="s">
        <v>496</v>
      </c>
      <c r="C13" s="587" t="s">
        <v>238</v>
      </c>
      <c r="D13" s="277">
        <v>4701</v>
      </c>
      <c r="E13" s="433">
        <f>E8</f>
        <v>0.15</v>
      </c>
      <c r="F13" s="434">
        <f t="shared" si="0"/>
        <v>3995.85</v>
      </c>
      <c r="H13" s="276"/>
      <c r="I13" s="278" t="s">
        <v>495</v>
      </c>
      <c r="J13" s="588"/>
      <c r="K13" s="277">
        <v>4620</v>
      </c>
      <c r="L13" s="433">
        <f>E8</f>
        <v>0.15</v>
      </c>
      <c r="M13" s="434">
        <f t="shared" si="1"/>
        <v>3927</v>
      </c>
    </row>
    <row r="14" spans="1:13" ht="115.2" customHeight="1" x14ac:dyDescent="0.4">
      <c r="A14" s="276"/>
      <c r="B14" s="278" t="s">
        <v>494</v>
      </c>
      <c r="C14" s="588"/>
      <c r="D14" s="277">
        <v>3767</v>
      </c>
      <c r="E14" s="433">
        <f>E9</f>
        <v>0.15</v>
      </c>
      <c r="F14" s="434">
        <f t="shared" si="0"/>
        <v>3201.95</v>
      </c>
      <c r="H14" s="276"/>
      <c r="I14" s="278" t="s">
        <v>493</v>
      </c>
      <c r="J14" s="588"/>
      <c r="K14" s="277">
        <v>3603</v>
      </c>
      <c r="L14" s="433">
        <f t="shared" ref="L14:L21" si="2">E8</f>
        <v>0.15</v>
      </c>
      <c r="M14" s="434">
        <f t="shared" si="1"/>
        <v>3062.55</v>
      </c>
    </row>
    <row r="15" spans="1:13" ht="115.2" customHeight="1" x14ac:dyDescent="0.4">
      <c r="A15" s="276"/>
      <c r="B15" s="278" t="s">
        <v>492</v>
      </c>
      <c r="C15" s="588"/>
      <c r="D15" s="277">
        <v>3603</v>
      </c>
      <c r="E15" s="433">
        <f>E8</f>
        <v>0.15</v>
      </c>
      <c r="F15" s="434">
        <f t="shared" si="0"/>
        <v>3062.55</v>
      </c>
      <c r="H15" s="276"/>
      <c r="I15" s="278" t="s">
        <v>491</v>
      </c>
      <c r="J15" s="588"/>
      <c r="K15" s="277">
        <v>4701</v>
      </c>
      <c r="L15" s="433">
        <f t="shared" si="2"/>
        <v>0.15</v>
      </c>
      <c r="M15" s="434">
        <f t="shared" si="1"/>
        <v>3995.85</v>
      </c>
    </row>
    <row r="16" spans="1:13" ht="115.2" customHeight="1" x14ac:dyDescent="0.4">
      <c r="A16" s="276"/>
      <c r="B16" s="278" t="s">
        <v>490</v>
      </c>
      <c r="C16" s="588"/>
      <c r="D16" s="277">
        <v>4094</v>
      </c>
      <c r="E16" s="433">
        <f>E10</f>
        <v>0.15</v>
      </c>
      <c r="F16" s="434">
        <f t="shared" si="0"/>
        <v>3479.9</v>
      </c>
      <c r="H16" s="276"/>
      <c r="I16" s="278" t="s">
        <v>489</v>
      </c>
      <c r="J16" s="588"/>
      <c r="K16" s="277">
        <v>4833</v>
      </c>
      <c r="L16" s="433">
        <f t="shared" si="2"/>
        <v>0.15</v>
      </c>
      <c r="M16" s="434">
        <f t="shared" si="1"/>
        <v>4108.05</v>
      </c>
    </row>
    <row r="17" spans="1:13" ht="115.2" customHeight="1" x14ac:dyDescent="0.4">
      <c r="A17" s="276"/>
      <c r="B17" s="278" t="s">
        <v>488</v>
      </c>
      <c r="C17" s="588"/>
      <c r="D17" s="277">
        <v>4259</v>
      </c>
      <c r="E17" s="433">
        <f>E10</f>
        <v>0.15</v>
      </c>
      <c r="F17" s="434">
        <f t="shared" si="0"/>
        <v>3620.15</v>
      </c>
      <c r="H17" s="276"/>
      <c r="I17" s="278" t="s">
        <v>487</v>
      </c>
      <c r="J17" s="588"/>
      <c r="K17" s="277">
        <v>4833</v>
      </c>
      <c r="L17" s="433">
        <f t="shared" si="2"/>
        <v>0.15</v>
      </c>
      <c r="M17" s="434">
        <f t="shared" si="1"/>
        <v>4108.05</v>
      </c>
    </row>
    <row r="18" spans="1:13" ht="115.2" customHeight="1" x14ac:dyDescent="0.4">
      <c r="A18" s="276"/>
      <c r="B18" s="278" t="s">
        <v>486</v>
      </c>
      <c r="C18" s="588"/>
      <c r="D18" s="277">
        <v>4701</v>
      </c>
      <c r="E18" s="433">
        <f>E11</f>
        <v>0.15</v>
      </c>
      <c r="F18" s="434">
        <f t="shared" si="0"/>
        <v>3995.85</v>
      </c>
      <c r="H18" s="282"/>
      <c r="I18" s="282" t="s">
        <v>485</v>
      </c>
      <c r="J18" s="589"/>
      <c r="K18" s="281">
        <v>3767</v>
      </c>
      <c r="L18" s="433">
        <f t="shared" si="2"/>
        <v>0.15</v>
      </c>
      <c r="M18" s="434">
        <f t="shared" si="1"/>
        <v>3201.95</v>
      </c>
    </row>
    <row r="19" spans="1:13" ht="115.2" customHeight="1" x14ac:dyDescent="0.4">
      <c r="A19" s="276"/>
      <c r="B19" s="278" t="s">
        <v>484</v>
      </c>
      <c r="C19" s="588"/>
      <c r="D19" s="277">
        <v>3603</v>
      </c>
      <c r="E19" s="433">
        <f>E12</f>
        <v>0.15</v>
      </c>
      <c r="F19" s="434">
        <f t="shared" si="0"/>
        <v>3062.55</v>
      </c>
      <c r="H19" s="276"/>
      <c r="I19" s="275" t="s">
        <v>240</v>
      </c>
      <c r="J19" s="280" t="s">
        <v>483</v>
      </c>
      <c r="K19" s="279" t="s">
        <v>758</v>
      </c>
      <c r="L19" s="435">
        <f t="shared" si="2"/>
        <v>0.15</v>
      </c>
      <c r="M19" s="434" t="e">
        <f t="shared" si="1"/>
        <v>#VALUE!</v>
      </c>
    </row>
    <row r="20" spans="1:13" ht="115.2" customHeight="1" x14ac:dyDescent="0.4">
      <c r="A20" s="276"/>
      <c r="B20" s="278" t="s">
        <v>482</v>
      </c>
      <c r="C20" s="588"/>
      <c r="D20" s="277">
        <v>4259</v>
      </c>
      <c r="E20" s="433">
        <f>E13</f>
        <v>0.15</v>
      </c>
      <c r="F20" s="434">
        <f t="shared" si="0"/>
        <v>3620.15</v>
      </c>
      <c r="H20" s="276"/>
      <c r="I20" s="275" t="s">
        <v>239</v>
      </c>
      <c r="J20" s="280" t="s">
        <v>238</v>
      </c>
      <c r="K20" s="279" t="s">
        <v>759</v>
      </c>
      <c r="L20" s="435">
        <f t="shared" si="2"/>
        <v>0.15</v>
      </c>
      <c r="M20" s="434" t="e">
        <f t="shared" si="1"/>
        <v>#VALUE!</v>
      </c>
    </row>
    <row r="21" spans="1:13" ht="115.2" customHeight="1" x14ac:dyDescent="0.4">
      <c r="A21" s="276"/>
      <c r="B21" s="278" t="s">
        <v>481</v>
      </c>
      <c r="C21" s="589"/>
      <c r="D21" s="277">
        <v>4701</v>
      </c>
      <c r="E21" s="433">
        <f>E14</f>
        <v>0.15</v>
      </c>
      <c r="F21" s="434">
        <f t="shared" si="0"/>
        <v>3995.85</v>
      </c>
      <c r="H21" s="276"/>
      <c r="I21" s="275" t="s">
        <v>237</v>
      </c>
      <c r="J21" s="274" t="s">
        <v>480</v>
      </c>
      <c r="K21" s="273">
        <v>268</v>
      </c>
      <c r="L21" s="433">
        <f t="shared" si="2"/>
        <v>0.15</v>
      </c>
      <c r="M21" s="434">
        <f t="shared" si="1"/>
        <v>227.8</v>
      </c>
    </row>
    <row r="22" spans="1:13" ht="40.200000000000003" customHeight="1" x14ac:dyDescent="0.4">
      <c r="A22" s="272" t="s">
        <v>236</v>
      </c>
      <c r="D22" s="57"/>
      <c r="F22" s="57"/>
    </row>
    <row r="23" spans="1:13" ht="40.200000000000003" customHeight="1" x14ac:dyDescent="0.4">
      <c r="A23" s="57" t="s">
        <v>479</v>
      </c>
      <c r="D23" s="57"/>
      <c r="F23" s="57"/>
    </row>
    <row r="24" spans="1:13" ht="40.200000000000003" customHeight="1" x14ac:dyDescent="0.4">
      <c r="D24" s="57"/>
      <c r="F24" s="57"/>
    </row>
    <row r="25" spans="1:13" ht="40.200000000000003" customHeight="1" x14ac:dyDescent="0.4">
      <c r="D25" s="57"/>
      <c r="F25" s="57"/>
    </row>
    <row r="26" spans="1:13" ht="40.200000000000003" customHeight="1" x14ac:dyDescent="0.4">
      <c r="D26" s="57"/>
      <c r="F26" s="57"/>
    </row>
    <row r="27" spans="1:13" ht="40.200000000000003" customHeight="1" x14ac:dyDescent="0.4">
      <c r="D27" s="57"/>
      <c r="F27" s="57"/>
    </row>
    <row r="28" spans="1:13" ht="40.200000000000003" customHeight="1" x14ac:dyDescent="0.4">
      <c r="D28" s="57"/>
      <c r="F28" s="57"/>
    </row>
    <row r="29" spans="1:13" ht="40.200000000000003" customHeight="1" x14ac:dyDescent="0.4">
      <c r="D29" s="57"/>
      <c r="F29" s="57"/>
    </row>
    <row r="30" spans="1:13" ht="40.200000000000003" customHeight="1" x14ac:dyDescent="0.4">
      <c r="D30" s="57"/>
      <c r="F30" s="57"/>
    </row>
    <row r="31" spans="1:13" ht="40.200000000000003" customHeight="1" x14ac:dyDescent="0.4">
      <c r="D31" s="57"/>
      <c r="F31" s="57"/>
    </row>
    <row r="32" spans="1:13" x14ac:dyDescent="0.4">
      <c r="D32" s="57"/>
      <c r="F32" s="57"/>
    </row>
    <row r="33" spans="3:6" x14ac:dyDescent="0.4">
      <c r="D33" s="57"/>
      <c r="F33" s="57"/>
    </row>
    <row r="34" spans="3:6" x14ac:dyDescent="0.4">
      <c r="D34" s="57"/>
      <c r="F34" s="57"/>
    </row>
    <row r="35" spans="3:6" x14ac:dyDescent="0.4">
      <c r="C35" s="272"/>
    </row>
  </sheetData>
  <mergeCells count="4">
    <mergeCell ref="I1:K1"/>
    <mergeCell ref="C8:C12"/>
    <mergeCell ref="C13:C21"/>
    <mergeCell ref="J8:J18"/>
  </mergeCells>
  <hyperlinks>
    <hyperlink ref="D2" r:id="rId1" display="info@borge.ru"/>
    <hyperlink ref="D1" r:id="rId2"/>
  </hyperlinks>
  <pageMargins left="0.70866141732283472" right="0.70866141732283472" top="0.74803149606299213" bottom="0.74803149606299213" header="0.31496062992125984" footer="0.31496062992125984"/>
  <pageSetup paperSize="9" scale="34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7</vt:i4>
      </vt:variant>
    </vt:vector>
  </HeadingPairs>
  <TitlesOfParts>
    <vt:vector size="22" baseType="lpstr">
      <vt:lpstr>Снегозадержатели</vt:lpstr>
      <vt:lpstr>Лестницы</vt:lpstr>
      <vt:lpstr>Переходные мостики и крюки</vt:lpstr>
      <vt:lpstr>Кровельные ограждения</vt:lpstr>
      <vt:lpstr>Кровельные уплотнители</vt:lpstr>
      <vt:lpstr>Кровельные проходки</vt:lpstr>
      <vt:lpstr>Декор из металла</vt:lpstr>
      <vt:lpstr>Адресные таблички</vt:lpstr>
      <vt:lpstr>Флюгеры</vt:lpstr>
      <vt:lpstr>Русский Рубеж</vt:lpstr>
      <vt:lpstr>Эконом</vt:lpstr>
      <vt:lpstr>Эконом допы</vt:lpstr>
      <vt:lpstr>Виотто</vt:lpstr>
      <vt:lpstr>Industry</vt:lpstr>
      <vt:lpstr>Продукция из меди</vt:lpstr>
      <vt:lpstr>Industry!Область_печати</vt:lpstr>
      <vt:lpstr>'Адресные таблички'!Область_печати</vt:lpstr>
      <vt:lpstr>'Декор из металла'!Область_печати</vt:lpstr>
      <vt:lpstr>'Русский Рубеж'!Область_печати</vt:lpstr>
      <vt:lpstr>Снегозадержатели!Область_печати</vt:lpstr>
      <vt:lpstr>Эконом!Область_печати</vt:lpstr>
      <vt:lpstr>'Эконом допы'!Область_печати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IN WIN</cp:lastModifiedBy>
  <cp:lastPrinted>2020-12-03T08:10:20Z</cp:lastPrinted>
  <dcterms:created xsi:type="dcterms:W3CDTF">2013-03-11T07:13:52Z</dcterms:created>
  <dcterms:modified xsi:type="dcterms:W3CDTF">2021-03-18T16:34:10Z</dcterms:modified>
</cp:coreProperties>
</file>